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tables/table10.xml" ContentType="application/vnd.openxmlformats-officedocument.spreadsheetml.table+xml"/>
  <Override PartName="/xl/drawings/drawing9.xml" ContentType="application/vnd.openxmlformats-officedocument.drawing+xml"/>
  <Override PartName="/xl/tables/table11.xml" ContentType="application/vnd.openxmlformats-officedocument.spreadsheetml.tab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tables/table12.xml" ContentType="application/vnd.openxmlformats-officedocument.spreadsheetml.table+xml"/>
  <Override PartName="/xl/drawings/drawing11.xml" ContentType="application/vnd.openxmlformats-officedocument.drawing+xml"/>
  <Override PartName="/xl/tables/table13.xml" ContentType="application/vnd.openxmlformats-officedocument.spreadsheetml.tab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tables/table14.xml" ContentType="application/vnd.openxmlformats-officedocument.spreadsheetml.tab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tables/table15.xml" ContentType="application/vnd.openxmlformats-officedocument.spreadsheetml.tab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tables/table18.xml" ContentType="application/vnd.openxmlformats-officedocument.spreadsheetml.tab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tables/table19.xml" ContentType="application/vnd.openxmlformats-officedocument.spreadsheetml.tab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tables/table20.xml" ContentType="application/vnd.openxmlformats-officedocument.spreadsheetml.tab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TRIBUNALES  DOCUMENTOS 2015 AL 2025\DOCS TRIBUNAL 2025\INFORMES MENSUALES\SEPTIEMBRE 25\"/>
    </mc:Choice>
  </mc:AlternateContent>
  <xr:revisionPtr revIDLastSave="0" documentId="13_ncr:1_{AC1427F6-82B8-4A5A-8034-38E48AAAC2EB}" xr6:coauthVersionLast="47" xr6:coauthVersionMax="47" xr10:uidLastSave="{00000000-0000-0000-0000-000000000000}"/>
  <bookViews>
    <workbookView xWindow="-120" yWindow="-120" windowWidth="29040" windowHeight="15720" tabRatio="905" firstSheet="7" activeTab="17" xr2:uid="{00000000-000D-0000-FFFF-FFFF00000000}"/>
  </bookViews>
  <sheets>
    <sheet name="ACCIDENTES" sheetId="1" r:id="rId1"/>
    <sheet name="CAUSAS DETERM." sheetId="2" r:id="rId2"/>
    <sheet name="TAXIS" sheetId="3" r:id="rId3"/>
    <sheet name="AUTOBUSES" sheetId="5" r:id="rId4"/>
    <sheet name="ACC X  EDADES" sheetId="14" r:id="rId5"/>
    <sheet name="ACC  X HORAS" sheetId="13" r:id="rId6"/>
    <sheet name="ESTADO DE EBRIEDAD" sheetId="18" r:id="rId7"/>
    <sheet name="DOCUMENTACION" sheetId="15" r:id="rId8"/>
    <sheet name="SERV. GRUAS  " sheetId="9" r:id="rId9"/>
    <sheet name="CRUCEROS MAY  INCIDENCIA" sheetId="20" r:id="rId10"/>
    <sheet name="CONSIG. M.P." sheetId="6" r:id="rId11"/>
    <sheet name="DETENIDOS" sheetId="8" r:id="rId12"/>
    <sheet name="SALIDAS DIF.  MULTA" sheetId="34" r:id="rId13"/>
    <sheet name="JUZGADOS" sheetId="10" r:id="rId14"/>
    <sheet name="JUZGADO CIVICO" sheetId="36" r:id="rId15"/>
    <sheet name="TAMIZAJES" sheetId="37" r:id="rId16"/>
    <sheet name="MEDIACION" sheetId="38" r:id="rId17"/>
    <sheet name="ÁREA MEDICA" sheetId="35" r:id="rId18"/>
  </sheets>
  <externalReferences>
    <externalReference r:id="rId19"/>
  </externalReferences>
  <definedNames>
    <definedName name="_xlnm.Print_Area" localSheetId="7">DOCUMENTACION!$A$1:$E$41</definedName>
    <definedName name="_xlnm.Print_Area" localSheetId="6">'ESTADO DE EBRIEDAD'!$A$1:$I$81</definedName>
    <definedName name="_xlnm.Print_Area" localSheetId="13">JUZGADOS!$A$1:$S$33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5" l="1"/>
  <c r="C19" i="1"/>
  <c r="C21" i="2" l="1"/>
  <c r="D21" i="2"/>
  <c r="C19" i="5"/>
  <c r="D19" i="5"/>
  <c r="B20" i="38"/>
  <c r="B18" i="37"/>
  <c r="B17" i="36" l="1"/>
  <c r="D21" i="35"/>
  <c r="F17" i="10" l="1"/>
  <c r="G17" i="10"/>
  <c r="E17" i="10"/>
  <c r="F27" i="10"/>
  <c r="G27" i="10"/>
  <c r="E27" i="10"/>
  <c r="H21" i="10"/>
  <c r="H12" i="10"/>
  <c r="H13" i="10"/>
  <c r="H14" i="10"/>
  <c r="H15" i="10"/>
  <c r="H11" i="10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C17" i="8"/>
  <c r="B17" i="8"/>
  <c r="K15" i="34"/>
  <c r="K13" i="34"/>
  <c r="E16" i="34"/>
  <c r="F16" i="34"/>
  <c r="G16" i="34"/>
  <c r="H16" i="34"/>
  <c r="I16" i="34"/>
  <c r="J16" i="34"/>
  <c r="C17" i="9"/>
  <c r="D19" i="1"/>
  <c r="H17" i="10" l="1"/>
  <c r="H22" i="10"/>
  <c r="C65" i="18"/>
  <c r="C39" i="18"/>
  <c r="H23" i="10" l="1"/>
  <c r="D16" i="34"/>
  <c r="K16" i="34" s="1"/>
  <c r="H24" i="10" l="1"/>
  <c r="H25" i="10" l="1"/>
  <c r="H27" i="10"/>
  <c r="C18" i="3" l="1"/>
  <c r="C19" i="6"/>
  <c r="F30" i="14" l="1"/>
  <c r="C28" i="9" l="1"/>
  <c r="D18" i="3" l="1"/>
  <c r="G33" i="14" l="1"/>
  <c r="G34" i="14"/>
  <c r="G35" i="14"/>
  <c r="G32" i="14"/>
  <c r="D19" i="6" l="1"/>
  <c r="D27" i="10"/>
  <c r="C27" i="10"/>
  <c r="D17" i="10"/>
  <c r="C17" i="10"/>
  <c r="C38" i="15"/>
  <c r="F37" i="14"/>
  <c r="F39" i="14" s="1"/>
  <c r="E37" i="14"/>
  <c r="D37" i="14"/>
  <c r="C37" i="14"/>
  <c r="E30" i="14"/>
  <c r="D30" i="14"/>
  <c r="C30" i="14"/>
  <c r="E40" i="13"/>
  <c r="D40" i="13"/>
  <c r="C40" i="13"/>
  <c r="B40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H20" i="10"/>
  <c r="C39" i="14" l="1"/>
  <c r="D39" i="14"/>
  <c r="E39" i="14"/>
  <c r="F40" i="13"/>
  <c r="G30" i="14"/>
  <c r="G37" i="14"/>
  <c r="G39" i="14" l="1"/>
</calcChain>
</file>

<file path=xl/sharedStrings.xml><?xml version="1.0" encoding="utf-8"?>
<sst xmlns="http://schemas.openxmlformats.org/spreadsheetml/2006/main" count="321" uniqueCount="194">
  <si>
    <t>CONCEPTO</t>
  </si>
  <si>
    <t>CHOQUES</t>
  </si>
  <si>
    <t>ATROPELLOS</t>
  </si>
  <si>
    <t>VOLCADURAS</t>
  </si>
  <si>
    <t>CAIDA DE PERSONAS</t>
  </si>
  <si>
    <t>TOTAL</t>
  </si>
  <si>
    <t>LESIONADOS</t>
  </si>
  <si>
    <t>FALLECIDOS EN EL  ACCIDENTE</t>
  </si>
  <si>
    <t/>
  </si>
  <si>
    <t>NO RESPETAR SEÑAL DE ALTO</t>
  </si>
  <si>
    <t>CRUCEROS SEMAFORIZADOS</t>
  </si>
  <si>
    <t>EXCESO DE VELOCIDAD</t>
  </si>
  <si>
    <t>ESTADO DE EBRIEDAD</t>
  </si>
  <si>
    <t>CONCEPTOS</t>
  </si>
  <si>
    <t>RESPONSABLES</t>
  </si>
  <si>
    <t>AFECTADOS</t>
  </si>
  <si>
    <t>EN ESTADO DE EBRIEDAD</t>
  </si>
  <si>
    <t>COMPUTO</t>
  </si>
  <si>
    <t>POR EBRIEDAD</t>
  </si>
  <si>
    <t>POR LESIONES</t>
  </si>
  <si>
    <t>POR DAÑOS A PETICION DE LAS PARTES</t>
  </si>
  <si>
    <t>Diferencia en %  con Respecto al año anterior</t>
  </si>
  <si>
    <t>DENUNCIAS</t>
  </si>
  <si>
    <t>INCONFORMIDAD</t>
  </si>
  <si>
    <t>ASUNTOS INTERNOS</t>
  </si>
  <si>
    <t>JUZGADO I</t>
  </si>
  <si>
    <t>JUZGADO III</t>
  </si>
  <si>
    <t>JUZGADO IV</t>
  </si>
  <si>
    <t>RECIBIDOS</t>
  </si>
  <si>
    <t>CONCLUIDOS</t>
  </si>
  <si>
    <t>Columna1</t>
  </si>
  <si>
    <t>QUEJAS</t>
  </si>
  <si>
    <t>HORA</t>
  </si>
  <si>
    <t>CAIDA DE PERSONA</t>
  </si>
  <si>
    <t>00:00 A 01:00</t>
  </si>
  <si>
    <t>01:00 A 02:00</t>
  </si>
  <si>
    <t>02:00 A 03:00</t>
  </si>
  <si>
    <t>03:00 A 04:00</t>
  </si>
  <si>
    <t>04:00 A 05:00</t>
  </si>
  <si>
    <t>05:00 A 06:00</t>
  </si>
  <si>
    <t>06:00 A 07:00</t>
  </si>
  <si>
    <t>07:00 A 08:00</t>
  </si>
  <si>
    <t>08:00 A 09:00</t>
  </si>
  <si>
    <t>09:00 A 10:00</t>
  </si>
  <si>
    <t>10:00 A 11:00</t>
  </si>
  <si>
    <t>11:00 A 12:00</t>
  </si>
  <si>
    <t>12:00 A 13:00</t>
  </si>
  <si>
    <t>13:00 A 14:00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</si>
  <si>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</si>
  <si>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</si>
  <si>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</si>
  <si>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</si>
  <si>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</si>
  <si>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</si>
  <si>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</si>
  <si>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</si>
  <si>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</si>
  <si>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00:00</t>
  </si>
  <si>
    <t xml:space="preserve"> </t>
  </si>
  <si>
    <t>EDAD</t>
  </si>
  <si>
    <t>DE 18 A 20 AÑOS</t>
  </si>
  <si>
    <t>DE 21 A 25 AÑOS</t>
  </si>
  <si>
    <t>DE 26 A 30 AÑOS</t>
  </si>
  <si>
    <t>DE 31 A 35 AÑOS</t>
  </si>
  <si>
    <t>DE 36 A 40 AÑOS</t>
  </si>
  <si>
    <t>DE 41 A 45 AÑOS</t>
  </si>
  <si>
    <t>DE 46 A 50 AÑOS</t>
  </si>
  <si>
    <t>DE 51 A 55 AÑOS</t>
  </si>
  <si>
    <t>DE 56 A 60 AÑOS</t>
  </si>
  <si>
    <t>DE 61 A 65 AÑOS</t>
  </si>
  <si>
    <t>DE 66 A 70 AÑOS</t>
  </si>
  <si>
    <t>DE 71 A 75 AÑOS</t>
  </si>
  <si>
    <t>DE 76 A 80 AÑOS</t>
  </si>
  <si>
    <t>DE 81 A 85 AÑOS</t>
  </si>
  <si>
    <t>DE 86 A 90 AÑOS</t>
  </si>
  <si>
    <t>DE 91 A MAS</t>
  </si>
  <si>
    <t>MENOS DE 15 AÑOS</t>
  </si>
  <si>
    <t>DE 15 AÑOS</t>
  </si>
  <si>
    <t>DE 16 AÑOS</t>
  </si>
  <si>
    <t xml:space="preserve"> DE 17 AÑOS</t>
  </si>
  <si>
    <t>TOTAL MENOR DE EDAD</t>
  </si>
  <si>
    <t>VEHICULO</t>
  </si>
  <si>
    <t>CANTIDAD</t>
  </si>
  <si>
    <t>CON PLACAS DE CIRCULACION</t>
  </si>
  <si>
    <t>CON LICENCIA DE CONDUCIR</t>
  </si>
  <si>
    <t>CON TARJETA DE CIRCULACION</t>
  </si>
  <si>
    <t>CON PERMISO PARA CONDUCIR</t>
  </si>
  <si>
    <t>CON PLACAS DE OTRO ESTADO</t>
  </si>
  <si>
    <t>SIN NINGUN DOCUMENTO</t>
  </si>
  <si>
    <t>VEHICULO TIPO</t>
  </si>
  <si>
    <t>CARROS / CAMIONETA/ VAN/TAXIS/AUTOBUS</t>
  </si>
  <si>
    <t>VEHICULOS OFICIALES</t>
  </si>
  <si>
    <t>MOTOCICLETAS</t>
  </si>
  <si>
    <t>CUATRIMOTO</t>
  </si>
  <si>
    <t>BICICLETA</t>
  </si>
  <si>
    <t>TRICICLO</t>
  </si>
  <si>
    <t>HORARIO</t>
  </si>
  <si>
    <t>DE LAS 08:00 A LAS 15:00 HORAS</t>
  </si>
  <si>
    <t>DE LAS 15:00 A LAS 22:00 HORAS</t>
  </si>
  <si>
    <t>DE LAS 22:00 A LAS 08:00 HORAS</t>
  </si>
  <si>
    <t>HORARIO DE ACCIDENTES OCURRIDOS EN EL MES</t>
  </si>
  <si>
    <t xml:space="preserve">OTROS VEHICULOS PARTICIPANTES EN EL MES </t>
  </si>
  <si>
    <t>HOMBRE</t>
  </si>
  <si>
    <t>MUJER</t>
  </si>
  <si>
    <t>E.E.</t>
  </si>
  <si>
    <t>CRUCERO</t>
  </si>
  <si>
    <t>No. INCIDENTES</t>
  </si>
  <si>
    <t>NO IDENTIF.</t>
  </si>
  <si>
    <t>COLEGIADO</t>
  </si>
  <si>
    <t>APELACIÓN</t>
  </si>
  <si>
    <t>FALTA DE PRECAUCIÓN</t>
  </si>
  <si>
    <t>ESTADO  DE EBRIEDAD</t>
  </si>
  <si>
    <t>TOTAL DE VEHÍCULOS PARTICIPANTES</t>
  </si>
  <si>
    <t>FALLAS MECÁNICAS</t>
  </si>
  <si>
    <t>DE 17 AÑOS</t>
  </si>
  <si>
    <t>Gruas Laguna</t>
  </si>
  <si>
    <t>Gruas Berumen</t>
  </si>
  <si>
    <t>TOTAL MAYORES DE EDAD</t>
  </si>
  <si>
    <t>CONDUCTORES MAYORES DE EDAD EN  ESTADO DE EBRIEDAD  INVOLUCRADOS  EN ACCIDENTES VIALES</t>
  </si>
  <si>
    <t xml:space="preserve">GENERO </t>
  </si>
  <si>
    <t>OBSERVACIÓN:   En un accidente víal puede participar  de 1  a   "n" automoviles motivo por el cual siempre  el número de participantes  será mayor   al número de accidentes</t>
  </si>
  <si>
    <t>Otras</t>
  </si>
  <si>
    <t>Gruas Silva</t>
  </si>
  <si>
    <t>Hombre</t>
  </si>
  <si>
    <t>Mujer</t>
  </si>
  <si>
    <t>Mayores</t>
  </si>
  <si>
    <t>Genero</t>
  </si>
  <si>
    <t>CUMPLIDOS</t>
  </si>
  <si>
    <t>AMONESTADOS</t>
  </si>
  <si>
    <t>PREESC. MÉDICA</t>
  </si>
  <si>
    <t>A.A.</t>
  </si>
  <si>
    <t>Columna2</t>
  </si>
  <si>
    <t>Hombre Mayor</t>
  </si>
  <si>
    <t>Mujer Mayor</t>
  </si>
  <si>
    <t>EXHORTO</t>
  </si>
  <si>
    <t>CON SEGURO</t>
  </si>
  <si>
    <t>SIN SEGURO</t>
  </si>
  <si>
    <t>SE IGNORA</t>
  </si>
  <si>
    <t>MOTOCICLETAS OFICIALES</t>
  </si>
  <si>
    <t>CON CASCO</t>
  </si>
  <si>
    <t>SIN CASCO</t>
  </si>
  <si>
    <t>FALTA DE MERITOS</t>
  </si>
  <si>
    <t>TRABAJO A LA COMUNIDAD</t>
  </si>
  <si>
    <t>GRUAS 2024</t>
  </si>
  <si>
    <t>CRUCEROS NO  SEMAFORIZADOS</t>
  </si>
  <si>
    <t>JUEZ CÍVICO</t>
  </si>
  <si>
    <t>GRUAS 2025</t>
  </si>
  <si>
    <t>JUZGADO COLEGIADO</t>
  </si>
  <si>
    <t>PROCEDIMIENTOS</t>
  </si>
  <si>
    <t>CERTIFICADOS</t>
  </si>
  <si>
    <t>DETENIDOS</t>
  </si>
  <si>
    <t>PERITOS</t>
  </si>
  <si>
    <t>ALCOHOLEMIA</t>
  </si>
  <si>
    <t>GENERO</t>
  </si>
  <si>
    <t>VEHÍCULOS ILEGALES</t>
  </si>
  <si>
    <t>AFECTADO</t>
  </si>
  <si>
    <t>VEHÍCULOS CON SEGURO</t>
  </si>
  <si>
    <t>ORDEN DE AP.</t>
  </si>
  <si>
    <t>OTROS ( MAQUINA DE TREN/ REMOLQUE/ RETROESCAVADORA)</t>
  </si>
  <si>
    <t>DSPM</t>
  </si>
  <si>
    <t>AUDIENCIAS</t>
  </si>
  <si>
    <t>TAMIZAJES</t>
  </si>
  <si>
    <t>REINCIDENTES</t>
  </si>
  <si>
    <t>ATENCIONES</t>
  </si>
  <si>
    <t>MEDIACIONES</t>
  </si>
  <si>
    <t>ENTREVISTAS</t>
  </si>
  <si>
    <t>SEPT / 2024</t>
  </si>
  <si>
    <t>SEPT / 2025</t>
  </si>
  <si>
    <t>CONDUCTORES RESPONSABLES EN ESTADO DE EBRIEDAD E INTOXICADO</t>
  </si>
  <si>
    <t>INTOXICADO</t>
  </si>
  <si>
    <t>DE SEPTIEMBRE</t>
  </si>
  <si>
    <t>RESPONSABLE</t>
  </si>
  <si>
    <t>SEPTIEMBRE   2025</t>
  </si>
  <si>
    <t>BLVD. PEDRO RDZ. TRIANA Y CALZ. PASEO DEL TECNOLÓGICO</t>
  </si>
  <si>
    <t>BLVD. REVOLUCIÓN Y C. RODRÍGUEZ</t>
  </si>
  <si>
    <t>BLVD. TORREÓN MATAMOROS Y C. BRAULIO FDZ. AGUIRRE</t>
  </si>
  <si>
    <t>BLVD. INDEPENDENCIA Y CALZ. ABASTOS</t>
  </si>
  <si>
    <t>BLVD. PEDRO RDZ. TRIANA Y C. OASIS</t>
  </si>
  <si>
    <t>BLVD. PEDRO RDZ. TRIANA Y BLVD. DIAGONAL DE LAS FUENTES</t>
  </si>
  <si>
    <t>BLVD. INDEPENDENCIA Y C. RIO GRIJALVA</t>
  </si>
  <si>
    <t>BLVD. PEDRO RDZ. TRIANA Y AV. CENTRAL</t>
  </si>
  <si>
    <t>CARRETERA TORREÓN SAN PEDRO Y BLVD. QUINTAS</t>
  </si>
  <si>
    <t>CARRETERA TORREÓN SAN PEDRO Y C. CHAMPAÑA</t>
  </si>
  <si>
    <t>GIRO INDEPENDENCIA</t>
  </si>
  <si>
    <t>PERIFERICO RAÚL LÓPEZ SÁNCHEZ Y BLVD. INDEPENDENCIA</t>
  </si>
  <si>
    <t>PERIFERICO RAÚL LÓPEZ SÁNCHEZ</t>
  </si>
  <si>
    <t>PERIFERICO RAÚL LÓPEZ SÁNCHEZ Y AV. PROLONG. BRAVO OTE.</t>
  </si>
  <si>
    <t>PERIFÉRICO RAÚL LÓPEZ SÁNCHEZ Y BLVD. TORREÓN MATAMOROS</t>
  </si>
  <si>
    <t>PERIFÉRICO RAÚL LÓPEZ SÁNCHEZ Y C. SALTILLO</t>
  </si>
  <si>
    <t>PERIFÉRICO RAÚL LÓPEZ SÁNCHEZ BAJO EL PUENTE SANTA FE</t>
  </si>
  <si>
    <t>PERIFÉRICO RAÚL LÓPEZ SÁNCHEZ Y CALZ. SANTA FE</t>
  </si>
  <si>
    <t>PERIFÉRICO RAÚL LÓPEZ SÁNCHEZ Y C. QUINTA</t>
  </si>
  <si>
    <t>IRREGULAR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</si>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</sst>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b/>
      <sz val="10"/>
      <color rgb="FFC00000"/>
      <name val="Arial"/>
      <family val="2"/>
    </font>
    <font>
      <sz val="12"/>
      <color theme="0"/>
      <name val="Arial"/>
      <family val="2"/>
    </font>
    <font>
      <sz val="10"/>
      <color rgb="FFC00000"/>
      <name val="Arial"/>
      <family val="2"/>
    </font>
    <font>
      <sz val="12"/>
      <name val="Arial Unicode MS"/>
      <family val="2"/>
    </font>
    <font>
      <b/>
      <sz val="12"/>
      <name val="Arial Unicode MS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rial"/>
      <family val="2"/>
    </font>
    <font>
      <sz val="16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b/>
      <i/>
      <sz val="11"/>
      <name val="Arial"/>
      <family val="2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 Light"/>
      <family val="2"/>
    </font>
    <font>
      <b/>
      <sz val="16"/>
      <name val="Calibri Light"/>
      <family val="2"/>
    </font>
    <font>
      <b/>
      <sz val="12"/>
      <name val="Calibri Light"/>
      <family val="2"/>
    </font>
    <font>
      <b/>
      <sz val="16"/>
      <color theme="1"/>
      <name val="Calibri Light"/>
      <family val="2"/>
    </font>
    <font>
      <b/>
      <sz val="12"/>
      <color theme="1"/>
      <name val="Calibri Light"/>
      <family val="2"/>
    </font>
    <font>
      <sz val="14"/>
      <name val="Calibri Light"/>
      <family val="2"/>
    </font>
    <font>
      <sz val="16"/>
      <name val="Calibri Light"/>
      <family val="2"/>
    </font>
    <font>
      <b/>
      <sz val="14"/>
      <name val="Calibri Light"/>
      <family val="2"/>
    </font>
    <font>
      <b/>
      <sz val="14"/>
      <color theme="1"/>
      <name val="Calibri Light"/>
      <family val="2"/>
    </font>
    <font>
      <b/>
      <sz val="12"/>
      <color rgb="FFC00000"/>
      <name val="Calibri Light"/>
      <family val="2"/>
    </font>
    <font>
      <sz val="14"/>
      <color theme="1"/>
      <name val="Calibri Light"/>
      <family val="2"/>
    </font>
    <font>
      <sz val="16"/>
      <color theme="1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1"/>
      <name val="Calibri Light"/>
      <family val="2"/>
    </font>
    <font>
      <b/>
      <sz val="11"/>
      <color theme="1"/>
      <name val="Calibri Light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name val="Calibri Light"/>
      <family val="2"/>
    </font>
    <font>
      <b/>
      <sz val="18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center"/>
    </xf>
    <xf numFmtId="0" fontId="7" fillId="0" borderId="0" xfId="2" quotePrefix="1" applyFont="1"/>
    <xf numFmtId="0" fontId="7" fillId="0" borderId="0" xfId="2" quotePrefix="1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0" applyFont="1"/>
    <xf numFmtId="0" fontId="7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quotePrefix="1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0" borderId="0" xfId="2"/>
    <xf numFmtId="0" fontId="4" fillId="0" borderId="0" xfId="2" applyAlignment="1">
      <alignment vertical="center"/>
    </xf>
    <xf numFmtId="0" fontId="6" fillId="0" borderId="0" xfId="2" applyFont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7" fillId="0" borderId="0" xfId="2" quotePrefix="1" applyFont="1" applyAlignment="1">
      <alignment horizontal="left" vertical="center" wrapText="1"/>
    </xf>
    <xf numFmtId="0" fontId="6" fillId="0" borderId="0" xfId="2" quotePrefix="1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3" fontId="4" fillId="0" borderId="0" xfId="2" applyNumberFormat="1"/>
    <xf numFmtId="3" fontId="6" fillId="0" borderId="0" xfId="2" applyNumberFormat="1" applyFont="1" applyAlignment="1">
      <alignment horizontal="center" vertical="center" wrapText="1"/>
    </xf>
    <xf numFmtId="0" fontId="4" fillId="2" borderId="0" xfId="2" applyFill="1"/>
    <xf numFmtId="0" fontId="6" fillId="0" borderId="0" xfId="2" applyFont="1"/>
    <xf numFmtId="0" fontId="5" fillId="0" borderId="0" xfId="2" applyFont="1" applyAlignment="1">
      <alignment horizontal="center" wrapText="1"/>
    </xf>
    <xf numFmtId="0" fontId="8" fillId="0" borderId="0" xfId="2" applyFont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9" fillId="0" borderId="0" xfId="2" applyFont="1"/>
    <xf numFmtId="0" fontId="9" fillId="0" borderId="0" xfId="0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2" applyFont="1"/>
    <xf numFmtId="0" fontId="17" fillId="0" borderId="0" xfId="0" applyFont="1" applyAlignment="1">
      <alignment horizontal="center"/>
    </xf>
    <xf numFmtId="0" fontId="7" fillId="0" borderId="0" xfId="2" quotePrefix="1" applyFont="1" applyAlignment="1">
      <alignment horizontal="center" vertical="center" wrapText="1"/>
    </xf>
    <xf numFmtId="0" fontId="18" fillId="0" borderId="0" xfId="2" applyFont="1"/>
    <xf numFmtId="0" fontId="22" fillId="0" borderId="0" xfId="2" applyFont="1" applyAlignment="1">
      <alignment vertical="center"/>
    </xf>
    <xf numFmtId="0" fontId="22" fillId="0" borderId="0" xfId="2" applyFont="1" applyAlignment="1">
      <alignment vertical="center" wrapText="1"/>
    </xf>
    <xf numFmtId="0" fontId="23" fillId="0" borderId="0" xfId="2" applyFont="1" applyAlignment="1">
      <alignment vertical="center" wrapText="1"/>
    </xf>
    <xf numFmtId="0" fontId="23" fillId="0" borderId="0" xfId="2" applyFont="1" applyAlignment="1">
      <alignment horizontal="left" vertical="center"/>
    </xf>
    <xf numFmtId="3" fontId="6" fillId="0" borderId="0" xfId="2" applyNumberFormat="1" applyFont="1" applyAlignment="1">
      <alignment vertical="center"/>
    </xf>
    <xf numFmtId="0" fontId="23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0" borderId="7" xfId="0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29" fillId="0" borderId="10" xfId="0" quotePrefix="1" applyFont="1" applyFill="1" applyBorder="1" applyAlignment="1">
      <alignment horizontal="left" vertical="center" wrapText="1"/>
    </xf>
    <xf numFmtId="0" fontId="30" fillId="0" borderId="11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4" fillId="0" borderId="7" xfId="2" applyFont="1" applyFill="1" applyBorder="1" applyAlignment="1">
      <alignment horizontal="center" vertical="center" wrapText="1"/>
    </xf>
    <xf numFmtId="49" fontId="35" fillId="0" borderId="8" xfId="0" applyNumberFormat="1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vertical="center" wrapText="1"/>
    </xf>
    <xf numFmtId="0" fontId="30" fillId="0" borderId="46" xfId="0" applyFont="1" applyFill="1" applyBorder="1" applyAlignment="1">
      <alignment horizontal="center" vertical="center"/>
    </xf>
    <xf numFmtId="0" fontId="32" fillId="0" borderId="3" xfId="2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34" fillId="0" borderId="10" xfId="2" applyFont="1" applyFill="1" applyBorder="1" applyAlignment="1">
      <alignment vertical="center" wrapText="1"/>
    </xf>
    <xf numFmtId="0" fontId="30" fillId="0" borderId="47" xfId="0" applyFont="1" applyFill="1" applyBorder="1" applyAlignment="1">
      <alignment horizontal="center" vertical="center"/>
    </xf>
    <xf numFmtId="0" fontId="32" fillId="0" borderId="13" xfId="2" applyFont="1" applyFill="1" applyBorder="1" applyAlignment="1">
      <alignment horizontal="center" vertical="center"/>
    </xf>
    <xf numFmtId="0" fontId="36" fillId="0" borderId="15" xfId="2" applyFont="1" applyFill="1" applyBorder="1" applyAlignment="1">
      <alignment vertical="center" wrapText="1"/>
    </xf>
    <xf numFmtId="0" fontId="32" fillId="0" borderId="25" xfId="0" applyFont="1" applyFill="1" applyBorder="1" applyAlignment="1">
      <alignment horizontal="center"/>
    </xf>
    <xf numFmtId="0" fontId="32" fillId="0" borderId="15" xfId="2" applyFont="1" applyFill="1" applyBorder="1" applyAlignment="1">
      <alignment horizontal="center" vertical="center"/>
    </xf>
    <xf numFmtId="0" fontId="36" fillId="0" borderId="57" xfId="2" applyFont="1" applyFill="1" applyBorder="1" applyAlignment="1">
      <alignment vertical="center" wrapText="1"/>
    </xf>
    <xf numFmtId="0" fontId="34" fillId="0" borderId="7" xfId="2" applyFont="1" applyFill="1" applyBorder="1" applyAlignment="1">
      <alignment horizontal="center" vertical="center"/>
    </xf>
    <xf numFmtId="0" fontId="37" fillId="0" borderId="20" xfId="2" applyFont="1" applyFill="1" applyBorder="1" applyAlignment="1">
      <alignment horizontal="center" vertical="center"/>
    </xf>
    <xf numFmtId="0" fontId="37" fillId="0" borderId="3" xfId="2" applyFont="1" applyFill="1" applyBorder="1" applyAlignment="1">
      <alignment horizontal="center" vertical="center"/>
    </xf>
    <xf numFmtId="0" fontId="34" fillId="0" borderId="5" xfId="2" applyFont="1" applyFill="1" applyBorder="1" applyAlignment="1">
      <alignment vertical="center" wrapText="1"/>
    </xf>
    <xf numFmtId="0" fontId="36" fillId="0" borderId="0" xfId="2" applyFont="1" applyFill="1" applyAlignment="1">
      <alignment horizontal="center" vertical="center"/>
    </xf>
    <xf numFmtId="0" fontId="37" fillId="0" borderId="0" xfId="2" applyFont="1" applyFill="1" applyAlignment="1">
      <alignment horizontal="center" vertical="center"/>
    </xf>
    <xf numFmtId="0" fontId="36" fillId="0" borderId="10" xfId="2" applyFont="1" applyFill="1" applyBorder="1" applyAlignment="1">
      <alignment vertical="center" wrapText="1"/>
    </xf>
    <xf numFmtId="0" fontId="26" fillId="0" borderId="0" xfId="2" applyFont="1" applyAlignment="1">
      <alignment vertical="center" wrapText="1"/>
    </xf>
    <xf numFmtId="0" fontId="7" fillId="0" borderId="0" xfId="2" applyFont="1" applyFill="1"/>
    <xf numFmtId="0" fontId="32" fillId="0" borderId="20" xfId="2" applyFont="1" applyFill="1" applyBorder="1" applyAlignment="1">
      <alignment horizontal="center" vertical="center"/>
    </xf>
    <xf numFmtId="0" fontId="30" fillId="0" borderId="0" xfId="2" applyFont="1" applyFill="1" applyAlignment="1">
      <alignment horizontal="center" vertical="center"/>
    </xf>
    <xf numFmtId="0" fontId="32" fillId="0" borderId="0" xfId="2" applyFont="1" applyFill="1" applyAlignment="1">
      <alignment horizontal="center" vertical="center"/>
    </xf>
    <xf numFmtId="0" fontId="32" fillId="0" borderId="11" xfId="2" applyFont="1" applyFill="1" applyBorder="1" applyAlignment="1">
      <alignment horizontal="center" vertical="center"/>
    </xf>
    <xf numFmtId="0" fontId="28" fillId="0" borderId="0" xfId="2" applyFont="1" applyAlignment="1">
      <alignment vertical="center" wrapText="1"/>
    </xf>
    <xf numFmtId="0" fontId="33" fillId="0" borderId="40" xfId="2" applyFont="1" applyFill="1" applyBorder="1" applyAlignment="1">
      <alignment horizontal="center" vertical="center" wrapText="1"/>
    </xf>
    <xf numFmtId="3" fontId="29" fillId="0" borderId="8" xfId="2" applyNumberFormat="1" applyFont="1" applyFill="1" applyBorder="1" applyAlignment="1">
      <alignment horizontal="center" vertical="center"/>
    </xf>
    <xf numFmtId="3" fontId="29" fillId="0" borderId="2" xfId="2" applyNumberFormat="1" applyFont="1" applyFill="1" applyBorder="1" applyAlignment="1">
      <alignment horizontal="center" vertical="center"/>
    </xf>
    <xf numFmtId="0" fontId="29" fillId="0" borderId="5" xfId="2" applyFont="1" applyFill="1" applyBorder="1" applyAlignment="1">
      <alignment horizontal="left" vertical="center" wrapText="1"/>
    </xf>
    <xf numFmtId="3" fontId="29" fillId="0" borderId="5" xfId="2" applyNumberFormat="1" applyFont="1" applyFill="1" applyBorder="1" applyAlignment="1">
      <alignment horizontal="center" vertical="center"/>
    </xf>
    <xf numFmtId="0" fontId="29" fillId="0" borderId="38" xfId="2" applyFont="1" applyFill="1" applyBorder="1" applyAlignment="1">
      <alignment horizontal="left" vertical="center" wrapText="1"/>
    </xf>
    <xf numFmtId="3" fontId="29" fillId="0" borderId="38" xfId="2" applyNumberFormat="1" applyFont="1" applyFill="1" applyBorder="1" applyAlignment="1">
      <alignment horizontal="center" vertical="center"/>
    </xf>
    <xf numFmtId="3" fontId="29" fillId="0" borderId="2" xfId="2" quotePrefix="1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3" fontId="9" fillId="0" borderId="0" xfId="2" applyNumberFormat="1" applyFont="1" applyFill="1" applyBorder="1" applyAlignment="1">
      <alignment vertical="center"/>
    </xf>
    <xf numFmtId="0" fontId="20" fillId="0" borderId="7" xfId="2" applyFont="1" applyFill="1" applyBorder="1" applyAlignment="1">
      <alignment horizontal="center" vertical="center" wrapText="1"/>
    </xf>
    <xf numFmtId="0" fontId="20" fillId="0" borderId="12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3" fontId="7" fillId="0" borderId="3" xfId="2" applyNumberFormat="1" applyFont="1" applyFill="1" applyBorder="1" applyAlignment="1">
      <alignment horizontal="center" vertical="center"/>
    </xf>
    <xf numFmtId="0" fontId="4" fillId="0" borderId="3" xfId="2" applyFill="1" applyBorder="1" applyAlignment="1">
      <alignment horizontal="center" vertical="center" wrapText="1" readingOrder="1"/>
    </xf>
    <xf numFmtId="0" fontId="13" fillId="0" borderId="3" xfId="2" applyFont="1" applyFill="1" applyBorder="1" applyAlignment="1">
      <alignment horizontal="center" vertical="center" wrapText="1" readingOrder="1"/>
    </xf>
    <xf numFmtId="0" fontId="15" fillId="0" borderId="3" xfId="2" applyFont="1" applyFill="1" applyBorder="1" applyAlignment="1">
      <alignment horizontal="center" vertical="center" wrapText="1" readingOrder="1"/>
    </xf>
    <xf numFmtId="0" fontId="6" fillId="0" borderId="10" xfId="2" applyFont="1" applyFill="1" applyBorder="1" applyAlignment="1">
      <alignment horizontal="center" vertical="center" wrapText="1"/>
    </xf>
    <xf numFmtId="3" fontId="6" fillId="0" borderId="13" xfId="2" applyNumberFormat="1" applyFont="1" applyFill="1" applyBorder="1" applyAlignment="1">
      <alignment horizontal="center" vertical="center" wrapText="1"/>
    </xf>
    <xf numFmtId="0" fontId="26" fillId="0" borderId="0" xfId="2" applyFont="1" applyAlignment="1">
      <alignment vertical="center"/>
    </xf>
    <xf numFmtId="0" fontId="29" fillId="0" borderId="7" xfId="2" applyFont="1" applyFill="1" applyBorder="1" applyAlignment="1">
      <alignment horizontal="center" vertical="center"/>
    </xf>
    <xf numFmtId="17" fontId="29" fillId="0" borderId="12" xfId="0" applyNumberFormat="1" applyFont="1" applyFill="1" applyBorder="1" applyAlignment="1">
      <alignment horizontal="center" vertical="center"/>
    </xf>
    <xf numFmtId="0" fontId="36" fillId="0" borderId="6" xfId="2" applyFont="1" applyFill="1" applyBorder="1" applyAlignment="1">
      <alignment horizontal="center" vertical="center" wrapText="1"/>
    </xf>
    <xf numFmtId="0" fontId="37" fillId="0" borderId="6" xfId="2" applyFont="1" applyFill="1" applyBorder="1" applyAlignment="1">
      <alignment horizontal="center" vertical="center" wrapText="1"/>
    </xf>
    <xf numFmtId="0" fontId="36" fillId="0" borderId="21" xfId="2" applyFont="1" applyFill="1" applyBorder="1" applyAlignment="1">
      <alignment horizontal="center" vertical="center" wrapText="1"/>
    </xf>
    <xf numFmtId="0" fontId="29" fillId="0" borderId="0" xfId="2" applyFont="1"/>
    <xf numFmtId="0" fontId="34" fillId="0" borderId="17" xfId="2" applyFont="1" applyBorder="1"/>
    <xf numFmtId="0" fontId="34" fillId="0" borderId="19" xfId="2" applyFont="1" applyBorder="1" applyAlignment="1">
      <alignment horizontal="center" vertical="center"/>
    </xf>
    <xf numFmtId="0" fontId="34" fillId="0" borderId="20" xfId="2" applyFont="1" applyBorder="1"/>
    <xf numFmtId="0" fontId="34" fillId="0" borderId="4" xfId="2" applyFont="1" applyBorder="1" applyAlignment="1">
      <alignment horizontal="center" vertical="center"/>
    </xf>
    <xf numFmtId="0" fontId="34" fillId="0" borderId="23" xfId="2" applyFont="1" applyBorder="1"/>
    <xf numFmtId="0" fontId="34" fillId="0" borderId="24" xfId="2" applyFont="1" applyBorder="1" applyAlignment="1">
      <alignment horizontal="center" vertical="center"/>
    </xf>
    <xf numFmtId="0" fontId="34" fillId="0" borderId="0" xfId="2" applyFont="1"/>
    <xf numFmtId="0" fontId="36" fillId="0" borderId="0" xfId="2" applyFont="1" applyAlignment="1">
      <alignment horizontal="center" vertical="center"/>
    </xf>
    <xf numFmtId="0" fontId="36" fillId="0" borderId="17" xfId="2" applyFont="1" applyBorder="1" applyAlignment="1">
      <alignment horizontal="center" vertical="center"/>
    </xf>
    <xf numFmtId="0" fontId="36" fillId="0" borderId="19" xfId="2" applyFont="1" applyBorder="1" applyAlignment="1">
      <alignment horizontal="center" vertical="center"/>
    </xf>
    <xf numFmtId="0" fontId="36" fillId="0" borderId="20" xfId="2" applyFont="1" applyBorder="1" applyAlignment="1">
      <alignment horizontal="center" vertical="center"/>
    </xf>
    <xf numFmtId="0" fontId="36" fillId="0" borderId="4" xfId="2" applyFont="1" applyBorder="1" applyAlignment="1">
      <alignment horizontal="center" vertical="center"/>
    </xf>
    <xf numFmtId="0" fontId="36" fillId="0" borderId="23" xfId="2" applyFont="1" applyBorder="1" applyAlignment="1">
      <alignment horizontal="center" vertical="center"/>
    </xf>
    <xf numFmtId="0" fontId="36" fillId="0" borderId="24" xfId="2" applyFont="1" applyBorder="1" applyAlignment="1">
      <alignment horizontal="center" vertical="center"/>
    </xf>
    <xf numFmtId="0" fontId="36" fillId="0" borderId="0" xfId="2" applyFont="1" applyAlignment="1">
      <alignment vertical="center"/>
    </xf>
    <xf numFmtId="0" fontId="19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39" fillId="0" borderId="8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left" vertical="center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left" vertical="center" wrapText="1"/>
    </xf>
    <xf numFmtId="0" fontId="39" fillId="0" borderId="0" xfId="0" applyFont="1" applyFill="1" applyAlignment="1">
      <alignment horizontal="left" vertical="center" wrapText="1"/>
    </xf>
    <xf numFmtId="0" fontId="39" fillId="0" borderId="0" xfId="0" applyFont="1" applyFill="1" applyAlignment="1">
      <alignment horizontal="center" vertical="center"/>
    </xf>
    <xf numFmtId="0" fontId="37" fillId="0" borderId="11" xfId="0" applyFont="1" applyFill="1" applyBorder="1" applyAlignment="1">
      <alignment horizontal="left" vertical="center" wrapText="1"/>
    </xf>
    <xf numFmtId="0" fontId="35" fillId="0" borderId="7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49" fontId="35" fillId="0" borderId="12" xfId="0" applyNumberFormat="1" applyFont="1" applyFill="1" applyBorder="1" applyAlignment="1">
      <alignment horizontal="center" vertical="center"/>
    </xf>
    <xf numFmtId="0" fontId="35" fillId="0" borderId="6" xfId="0" quotePrefix="1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41" fillId="0" borderId="0" xfId="0" applyFont="1" applyFill="1" applyAlignment="1">
      <alignment horizontal="center" vertical="center"/>
    </xf>
    <xf numFmtId="0" fontId="41" fillId="0" borderId="39" xfId="0" applyFont="1" applyFill="1" applyBorder="1" applyAlignment="1">
      <alignment horizontal="center" vertical="center" wrapText="1"/>
    </xf>
    <xf numFmtId="0" fontId="41" fillId="0" borderId="40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35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36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16" fillId="0" borderId="0" xfId="2" applyFont="1"/>
    <xf numFmtId="0" fontId="17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2" applyAlignment="1">
      <alignment horizontal="center" vertical="center"/>
    </xf>
    <xf numFmtId="0" fontId="16" fillId="0" borderId="0" xfId="2" applyFont="1" applyFill="1" applyBorder="1"/>
    <xf numFmtId="0" fontId="16" fillId="0" borderId="0" xfId="2" applyFont="1" applyFill="1" applyBorder="1" applyAlignment="1">
      <alignment horizontal="center" vertical="center"/>
    </xf>
    <xf numFmtId="0" fontId="4" fillId="0" borderId="0" xfId="2" applyFill="1" applyBorder="1" applyAlignment="1">
      <alignment horizontal="center" vertical="center"/>
    </xf>
    <xf numFmtId="0" fontId="33" fillId="0" borderId="67" xfId="2" applyFont="1" applyFill="1" applyBorder="1" applyAlignment="1">
      <alignment horizontal="center" vertical="center" wrapText="1"/>
    </xf>
    <xf numFmtId="0" fontId="33" fillId="0" borderId="68" xfId="2" applyFont="1" applyFill="1" applyBorder="1" applyAlignment="1">
      <alignment horizontal="center" vertical="center" wrapText="1"/>
    </xf>
    <xf numFmtId="0" fontId="29" fillId="0" borderId="7" xfId="2" applyFont="1" applyFill="1" applyBorder="1" applyAlignment="1">
      <alignment horizontal="left" vertical="center" wrapText="1"/>
    </xf>
    <xf numFmtId="3" fontId="29" fillId="0" borderId="12" xfId="2" applyNumberFormat="1" applyFont="1" applyFill="1" applyBorder="1" applyAlignment="1">
      <alignment horizontal="center" vertical="center"/>
    </xf>
    <xf numFmtId="0" fontId="29" fillId="0" borderId="6" xfId="2" applyFont="1" applyFill="1" applyBorder="1" applyAlignment="1">
      <alignment horizontal="left" vertical="center" wrapText="1"/>
    </xf>
    <xf numFmtId="3" fontId="38" fillId="0" borderId="3" xfId="2" applyNumberFormat="1" applyFont="1" applyFill="1" applyBorder="1" applyAlignment="1">
      <alignment horizontal="center" vertical="center"/>
    </xf>
    <xf numFmtId="3" fontId="29" fillId="0" borderId="3" xfId="2" applyNumberFormat="1" applyFont="1" applyFill="1" applyBorder="1" applyAlignment="1">
      <alignment horizontal="center" vertical="center"/>
    </xf>
    <xf numFmtId="0" fontId="31" fillId="0" borderId="66" xfId="2" applyFont="1" applyFill="1" applyBorder="1" applyAlignment="1">
      <alignment horizontal="left" vertical="center" wrapText="1"/>
    </xf>
    <xf numFmtId="0" fontId="29" fillId="0" borderId="0" xfId="2" applyFont="1" applyFill="1" applyBorder="1" applyAlignment="1">
      <alignment horizontal="left" vertical="center" wrapText="1"/>
    </xf>
    <xf numFmtId="3" fontId="29" fillId="0" borderId="0" xfId="2" applyNumberFormat="1" applyFont="1" applyFill="1" applyBorder="1" applyAlignment="1">
      <alignment horizontal="center" vertical="center"/>
    </xf>
    <xf numFmtId="0" fontId="31" fillId="0" borderId="55" xfId="2" applyFont="1" applyFill="1" applyBorder="1" applyAlignment="1">
      <alignment horizontal="left" vertical="center" wrapText="1"/>
    </xf>
    <xf numFmtId="0" fontId="33" fillId="0" borderId="8" xfId="2" applyFont="1" applyFill="1" applyBorder="1" applyAlignment="1">
      <alignment horizontal="center" vertical="center" wrapText="1"/>
    </xf>
    <xf numFmtId="0" fontId="29" fillId="0" borderId="2" xfId="2" applyFont="1" applyFill="1" applyBorder="1" applyAlignment="1">
      <alignment horizontal="center" vertical="center" wrapText="1"/>
    </xf>
    <xf numFmtId="3" fontId="33" fillId="0" borderId="3" xfId="2" applyNumberFormat="1" applyFont="1" applyFill="1" applyBorder="1" applyAlignment="1">
      <alignment horizontal="center" vertical="center"/>
    </xf>
    <xf numFmtId="20" fontId="29" fillId="0" borderId="2" xfId="2" applyNumberFormat="1" applyFont="1" applyFill="1" applyBorder="1" applyAlignment="1">
      <alignment horizontal="center" vertical="center" wrapText="1"/>
    </xf>
    <xf numFmtId="0" fontId="29" fillId="0" borderId="5" xfId="2" applyFont="1" applyFill="1" applyBorder="1" applyAlignment="1">
      <alignment horizontal="center" vertical="center" wrapText="1"/>
    </xf>
    <xf numFmtId="3" fontId="31" fillId="0" borderId="44" xfId="2" applyNumberFormat="1" applyFont="1" applyFill="1" applyBorder="1" applyAlignment="1">
      <alignment horizontal="center" vertical="center"/>
    </xf>
    <xf numFmtId="0" fontId="31" fillId="0" borderId="42" xfId="2" applyFont="1" applyFill="1" applyBorder="1" applyAlignment="1">
      <alignment horizontal="center" vertical="center" wrapText="1"/>
    </xf>
    <xf numFmtId="0" fontId="29" fillId="0" borderId="37" xfId="2" applyFont="1" applyFill="1" applyBorder="1" applyAlignment="1">
      <alignment horizontal="center" vertical="center" wrapText="1" readingOrder="1"/>
    </xf>
    <xf numFmtId="3" fontId="36" fillId="0" borderId="43" xfId="2" applyNumberFormat="1" applyFont="1" applyFill="1" applyBorder="1" applyAlignment="1">
      <alignment horizontal="center" vertical="center" wrapText="1"/>
    </xf>
    <xf numFmtId="3" fontId="36" fillId="0" borderId="45" xfId="2" applyNumberFormat="1" applyFont="1" applyFill="1" applyBorder="1" applyAlignment="1">
      <alignment horizontal="center" vertical="center"/>
    </xf>
    <xf numFmtId="0" fontId="37" fillId="0" borderId="8" xfId="2" applyFont="1" applyFill="1" applyBorder="1" applyAlignment="1">
      <alignment horizontal="center" vertical="center" wrapText="1"/>
    </xf>
    <xf numFmtId="0" fontId="37" fillId="0" borderId="12" xfId="2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/>
    </xf>
    <xf numFmtId="0" fontId="29" fillId="0" borderId="49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31" fillId="0" borderId="55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/>
    </xf>
    <xf numFmtId="0" fontId="29" fillId="0" borderId="4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/>
    </xf>
    <xf numFmtId="0" fontId="30" fillId="0" borderId="25" xfId="2" applyFont="1" applyBorder="1"/>
    <xf numFmtId="0" fontId="30" fillId="0" borderId="27" xfId="2" applyFont="1" applyBorder="1" applyAlignment="1">
      <alignment horizontal="center" vertical="center"/>
    </xf>
    <xf numFmtId="0" fontId="36" fillId="0" borderId="65" xfId="2" applyFont="1" applyBorder="1" applyAlignment="1">
      <alignment horizontal="center" vertical="center"/>
    </xf>
    <xf numFmtId="0" fontId="36" fillId="0" borderId="8" xfId="2" applyFont="1" applyBorder="1" applyAlignment="1">
      <alignment horizontal="center" vertical="center"/>
    </xf>
    <xf numFmtId="0" fontId="34" fillId="0" borderId="46" xfId="2" applyFont="1" applyBorder="1"/>
    <xf numFmtId="0" fontId="45" fillId="0" borderId="11" xfId="0" applyFont="1" applyFill="1" applyBorder="1" applyAlignment="1">
      <alignment horizontal="left"/>
    </xf>
    <xf numFmtId="0" fontId="45" fillId="0" borderId="2" xfId="0" applyFont="1" applyFill="1" applyBorder="1" applyAlignment="1">
      <alignment horizontal="left"/>
    </xf>
    <xf numFmtId="0" fontId="31" fillId="0" borderId="46" xfId="0" applyFont="1" applyFill="1" applyBorder="1"/>
    <xf numFmtId="0" fontId="31" fillId="0" borderId="20" xfId="0" applyFont="1" applyFill="1" applyBorder="1"/>
    <xf numFmtId="0" fontId="31" fillId="0" borderId="14" xfId="0" applyFont="1" applyFill="1" applyBorder="1" applyAlignment="1">
      <alignment horizontal="center"/>
    </xf>
    <xf numFmtId="0" fontId="31" fillId="0" borderId="25" xfId="0" applyFont="1" applyFill="1" applyBorder="1" applyAlignment="1">
      <alignment horizontal="center"/>
    </xf>
    <xf numFmtId="0" fontId="31" fillId="0" borderId="26" xfId="0" applyFont="1" applyFill="1" applyBorder="1" applyAlignment="1">
      <alignment horizontal="center" wrapText="1"/>
    </xf>
    <xf numFmtId="0" fontId="31" fillId="0" borderId="26" xfId="0" applyFont="1" applyFill="1" applyBorder="1" applyAlignment="1">
      <alignment horizontal="center"/>
    </xf>
    <xf numFmtId="0" fontId="31" fillId="0" borderId="27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 wrapText="1"/>
    </xf>
    <xf numFmtId="0" fontId="31" fillId="0" borderId="15" xfId="0" applyFont="1" applyFill="1" applyBorder="1" applyAlignment="1">
      <alignment horizontal="center" wrapText="1"/>
    </xf>
    <xf numFmtId="0" fontId="31" fillId="0" borderId="22" xfId="0" applyFont="1" applyFill="1" applyBorder="1" applyAlignment="1">
      <alignment horizontal="center"/>
    </xf>
    <xf numFmtId="0" fontId="36" fillId="0" borderId="14" xfId="0" applyFont="1" applyFill="1" applyBorder="1" applyAlignment="1">
      <alignment horizontal="center" vertical="center"/>
    </xf>
    <xf numFmtId="0" fontId="36" fillId="0" borderId="25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36" fillId="0" borderId="62" xfId="0" applyFont="1" applyFill="1" applyBorder="1" applyAlignment="1">
      <alignment horizontal="center" vertical="center"/>
    </xf>
    <xf numFmtId="0" fontId="36" fillId="0" borderId="52" xfId="0" applyFont="1" applyFill="1" applyBorder="1" applyAlignment="1">
      <alignment horizontal="center" vertical="center"/>
    </xf>
    <xf numFmtId="0" fontId="31" fillId="0" borderId="49" xfId="0" applyFont="1" applyFill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6" fillId="0" borderId="6" xfId="0" applyFont="1" applyFill="1" applyBorder="1" applyAlignment="1">
      <alignment horizontal="left" vertical="center" wrapText="1"/>
    </xf>
    <xf numFmtId="0" fontId="30" fillId="0" borderId="10" xfId="2" applyFont="1" applyFill="1" applyBorder="1" applyAlignment="1">
      <alignment vertical="center" wrapText="1"/>
    </xf>
    <xf numFmtId="3" fontId="36" fillId="0" borderId="26" xfId="2" applyNumberFormat="1" applyFont="1" applyFill="1" applyBorder="1" applyAlignment="1">
      <alignment horizontal="center" vertical="center"/>
    </xf>
    <xf numFmtId="3" fontId="36" fillId="0" borderId="63" xfId="2" applyNumberFormat="1" applyFont="1" applyFill="1" applyBorder="1" applyAlignment="1">
      <alignment horizontal="center" vertical="center"/>
    </xf>
    <xf numFmtId="3" fontId="36" fillId="0" borderId="29" xfId="2" applyNumberFormat="1" applyFont="1" applyFill="1" applyBorder="1" applyAlignment="1">
      <alignment horizontal="center" vertical="center"/>
    </xf>
    <xf numFmtId="3" fontId="36" fillId="0" borderId="56" xfId="2" applyNumberFormat="1" applyFont="1" applyFill="1" applyBorder="1" applyAlignment="1">
      <alignment horizontal="center" vertical="center"/>
    </xf>
    <xf numFmtId="0" fontId="36" fillId="0" borderId="42" xfId="2" applyFont="1" applyFill="1" applyBorder="1" applyAlignment="1">
      <alignment horizontal="center" vertical="center" wrapText="1"/>
    </xf>
    <xf numFmtId="0" fontId="44" fillId="0" borderId="7" xfId="2" applyFont="1" applyFill="1" applyBorder="1" applyAlignment="1">
      <alignment horizontal="center"/>
    </xf>
    <xf numFmtId="0" fontId="44" fillId="0" borderId="12" xfId="2" applyFont="1" applyFill="1" applyBorder="1" applyAlignment="1">
      <alignment horizontal="center"/>
    </xf>
    <xf numFmtId="0" fontId="29" fillId="0" borderId="6" xfId="2" applyFont="1" applyFill="1" applyBorder="1" applyAlignment="1">
      <alignment horizontal="center"/>
    </xf>
    <xf numFmtId="0" fontId="29" fillId="0" borderId="10" xfId="2" applyFont="1" applyFill="1" applyBorder="1" applyAlignment="1">
      <alignment horizontal="center"/>
    </xf>
    <xf numFmtId="0" fontId="29" fillId="0" borderId="17" xfId="2" applyFont="1" applyBorder="1" applyAlignment="1">
      <alignment horizontal="center"/>
    </xf>
    <xf numFmtId="0" fontId="29" fillId="0" borderId="23" xfId="2" applyFont="1" applyBorder="1" applyAlignment="1">
      <alignment horizontal="center"/>
    </xf>
    <xf numFmtId="0" fontId="31" fillId="0" borderId="3" xfId="2" applyFont="1" applyFill="1" applyBorder="1" applyAlignment="1">
      <alignment horizontal="center"/>
    </xf>
    <xf numFmtId="0" fontId="31" fillId="0" borderId="13" xfId="2" applyFont="1" applyFill="1" applyBorder="1" applyAlignment="1">
      <alignment horizontal="center"/>
    </xf>
    <xf numFmtId="0" fontId="31" fillId="0" borderId="5" xfId="2" applyFont="1" applyFill="1" applyBorder="1" applyAlignment="1">
      <alignment horizontal="center" vertical="center" wrapText="1"/>
    </xf>
    <xf numFmtId="3" fontId="31" fillId="0" borderId="5" xfId="2" applyNumberFormat="1" applyFont="1" applyFill="1" applyBorder="1" applyAlignment="1">
      <alignment horizontal="center" vertical="center" wrapText="1"/>
    </xf>
    <xf numFmtId="3" fontId="31" fillId="0" borderId="43" xfId="2" applyNumberFormat="1" applyFont="1" applyFill="1" applyBorder="1" applyAlignment="1">
      <alignment horizontal="center" vertical="center"/>
    </xf>
    <xf numFmtId="0" fontId="38" fillId="0" borderId="37" xfId="2" applyFont="1" applyFill="1" applyBorder="1" applyAlignment="1">
      <alignment horizontal="center" vertical="center" wrapText="1" readingOrder="1"/>
    </xf>
    <xf numFmtId="0" fontId="33" fillId="0" borderId="25" xfId="2" applyFont="1" applyFill="1" applyBorder="1" applyAlignment="1">
      <alignment horizontal="center" vertical="center" wrapText="1"/>
    </xf>
    <xf numFmtId="0" fontId="33" fillId="0" borderId="27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3" fontId="29" fillId="0" borderId="24" xfId="2" applyNumberFormat="1" applyFont="1" applyFill="1" applyBorder="1" applyAlignment="1">
      <alignment horizontal="center" vertical="center"/>
    </xf>
    <xf numFmtId="0" fontId="42" fillId="0" borderId="35" xfId="2" applyFont="1" applyFill="1" applyBorder="1"/>
    <xf numFmtId="3" fontId="29" fillId="0" borderId="36" xfId="2" applyNumberFormat="1" applyFont="1" applyFill="1" applyBorder="1" applyAlignment="1">
      <alignment horizontal="center" vertical="center"/>
    </xf>
    <xf numFmtId="0" fontId="31" fillId="3" borderId="14" xfId="2" applyFont="1" applyFill="1" applyBorder="1" applyAlignment="1">
      <alignment horizontal="right" vertical="center" wrapText="1"/>
    </xf>
    <xf numFmtId="0" fontId="31" fillId="3" borderId="16" xfId="0" applyFont="1" applyFill="1" applyBorder="1" applyAlignment="1">
      <alignment horizontal="left" vertical="center" wrapText="1"/>
    </xf>
    <xf numFmtId="0" fontId="42" fillId="0" borderId="31" xfId="2" applyFont="1" applyFill="1" applyBorder="1"/>
    <xf numFmtId="3" fontId="29" fillId="0" borderId="32" xfId="2" applyNumberFormat="1" applyFont="1" applyFill="1" applyBorder="1" applyAlignment="1">
      <alignment horizontal="center" vertical="center"/>
    </xf>
    <xf numFmtId="0" fontId="31" fillId="0" borderId="28" xfId="2" applyFont="1" applyFill="1" applyBorder="1" applyAlignment="1">
      <alignment horizontal="center" vertical="center" wrapText="1"/>
    </xf>
    <xf numFmtId="3" fontId="31" fillId="0" borderId="30" xfId="2" applyNumberFormat="1" applyFont="1" applyFill="1" applyBorder="1" applyAlignment="1">
      <alignment horizontal="center" vertical="center" wrapText="1"/>
    </xf>
    <xf numFmtId="0" fontId="29" fillId="0" borderId="59" xfId="2" applyFont="1" applyFill="1" applyBorder="1" applyAlignment="1">
      <alignment horizontal="center" vertical="center" wrapText="1"/>
    </xf>
    <xf numFmtId="3" fontId="29" fillId="0" borderId="60" xfId="2" applyNumberFormat="1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vertical="center" wrapText="1"/>
    </xf>
    <xf numFmtId="0" fontId="29" fillId="0" borderId="31" xfId="2" applyFont="1" applyFill="1" applyBorder="1" applyAlignment="1">
      <alignment horizontal="center" vertical="center" wrapText="1"/>
    </xf>
    <xf numFmtId="0" fontId="29" fillId="0" borderId="33" xfId="2" applyFont="1" applyFill="1" applyBorder="1" applyAlignment="1">
      <alignment horizontal="center" vertical="center" wrapText="1"/>
    </xf>
    <xf numFmtId="3" fontId="29" fillId="0" borderId="34" xfId="2" applyNumberFormat="1" applyFont="1" applyFill="1" applyBorder="1" applyAlignment="1">
      <alignment horizontal="center" vertical="center"/>
    </xf>
    <xf numFmtId="3" fontId="36" fillId="0" borderId="9" xfId="2" applyNumberFormat="1" applyFont="1" applyFill="1" applyBorder="1" applyAlignment="1">
      <alignment horizontal="center" vertical="center"/>
    </xf>
    <xf numFmtId="3" fontId="36" fillId="0" borderId="4" xfId="2" applyNumberFormat="1" applyFont="1" applyFill="1" applyBorder="1" applyAlignment="1">
      <alignment horizontal="center" vertical="center"/>
    </xf>
    <xf numFmtId="3" fontId="36" fillId="0" borderId="24" xfId="2" applyNumberFormat="1" applyFont="1" applyFill="1" applyBorder="1" applyAlignment="1">
      <alignment horizontal="center" vertical="center"/>
    </xf>
    <xf numFmtId="3" fontId="36" fillId="0" borderId="19" xfId="2" applyNumberFormat="1" applyFont="1" applyFill="1" applyBorder="1" applyAlignment="1">
      <alignment horizontal="center" vertical="center" wrapText="1"/>
    </xf>
    <xf numFmtId="3" fontId="36" fillId="0" borderId="4" xfId="2" applyNumberFormat="1" applyFont="1" applyFill="1" applyBorder="1" applyAlignment="1">
      <alignment horizontal="center" vertical="center" wrapText="1"/>
    </xf>
    <xf numFmtId="0" fontId="36" fillId="0" borderId="39" xfId="2" applyFont="1" applyFill="1" applyBorder="1" applyAlignment="1">
      <alignment horizontal="center" vertical="center" wrapText="1"/>
    </xf>
    <xf numFmtId="3" fontId="36" fillId="0" borderId="41" xfId="2" applyNumberFormat="1" applyFont="1" applyFill="1" applyBorder="1" applyAlignment="1">
      <alignment horizontal="center" vertical="center"/>
    </xf>
    <xf numFmtId="0" fontId="34" fillId="0" borderId="20" xfId="2" applyFont="1" applyFill="1" applyBorder="1" applyAlignment="1">
      <alignment horizontal="center" vertical="center" wrapText="1"/>
    </xf>
    <xf numFmtId="0" fontId="34" fillId="0" borderId="23" xfId="2" applyFont="1" applyFill="1" applyBorder="1" applyAlignment="1">
      <alignment horizontal="center" vertical="center" wrapText="1"/>
    </xf>
    <xf numFmtId="0" fontId="36" fillId="0" borderId="25" xfId="2" applyFont="1" applyFill="1" applyBorder="1" applyAlignment="1">
      <alignment horizontal="center" vertical="center" wrapText="1"/>
    </xf>
    <xf numFmtId="3" fontId="36" fillId="0" borderId="27" xfId="2" applyNumberFormat="1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center" vertical="center" wrapText="1"/>
    </xf>
    <xf numFmtId="0" fontId="34" fillId="0" borderId="46" xfId="2" applyFont="1" applyFill="1" applyBorder="1" applyAlignment="1">
      <alignment horizontal="center" vertical="center" wrapText="1"/>
    </xf>
    <xf numFmtId="0" fontId="36" fillId="0" borderId="9" xfId="2" applyFont="1" applyBorder="1" applyAlignment="1">
      <alignment horizontal="center" vertical="center"/>
    </xf>
    <xf numFmtId="0" fontId="9" fillId="0" borderId="53" xfId="2" applyFont="1" applyBorder="1" applyAlignment="1">
      <alignment horizontal="center" vertical="center"/>
    </xf>
    <xf numFmtId="0" fontId="9" fillId="0" borderId="58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/>
    </xf>
    <xf numFmtId="0" fontId="34" fillId="0" borderId="12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1" fillId="0" borderId="62" xfId="2" applyFont="1" applyBorder="1" applyAlignment="1">
      <alignment wrapText="1"/>
    </xf>
    <xf numFmtId="0" fontId="29" fillId="0" borderId="7" xfId="2" applyFont="1" applyBorder="1" applyAlignment="1">
      <alignment horizontal="center" vertical="center"/>
    </xf>
    <xf numFmtId="0" fontId="31" fillId="0" borderId="53" xfId="2" applyFont="1" applyBorder="1" applyAlignment="1">
      <alignment wrapText="1"/>
    </xf>
    <xf numFmtId="0" fontId="29" fillId="0" borderId="6" xfId="2" applyFont="1" applyBorder="1" applyAlignment="1">
      <alignment horizontal="center" vertical="center"/>
    </xf>
    <xf numFmtId="0" fontId="31" fillId="0" borderId="54" xfId="2" applyFont="1" applyBorder="1" applyAlignment="1">
      <alignment wrapText="1"/>
    </xf>
    <xf numFmtId="0" fontId="29" fillId="0" borderId="10" xfId="2" applyFont="1" applyBorder="1" applyAlignment="1">
      <alignment horizontal="center" vertical="center"/>
    </xf>
    <xf numFmtId="0" fontId="29" fillId="0" borderId="22" xfId="2" applyFont="1" applyBorder="1" applyAlignment="1">
      <alignment horizontal="center" vertical="center" wrapText="1"/>
    </xf>
    <xf numFmtId="0" fontId="29" fillId="0" borderId="67" xfId="2" applyFont="1" applyBorder="1" applyAlignment="1">
      <alignment horizontal="center" vertical="center"/>
    </xf>
    <xf numFmtId="0" fontId="29" fillId="0" borderId="68" xfId="2" applyFont="1" applyBorder="1" applyAlignment="1">
      <alignment horizontal="center" vertical="center"/>
    </xf>
    <xf numFmtId="0" fontId="31" fillId="0" borderId="22" xfId="2" applyFont="1" applyBorder="1" applyAlignment="1">
      <alignment horizontal="center" wrapText="1"/>
    </xf>
    <xf numFmtId="0" fontId="31" fillId="0" borderId="66" xfId="2" applyFont="1" applyBorder="1" applyAlignment="1">
      <alignment horizontal="center"/>
    </xf>
    <xf numFmtId="0" fontId="31" fillId="0" borderId="66" xfId="2" applyFont="1" applyBorder="1" applyAlignment="1">
      <alignment horizontal="center" vertical="center"/>
    </xf>
    <xf numFmtId="0" fontId="36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6" fillId="0" borderId="70" xfId="2" applyFont="1" applyBorder="1" applyAlignment="1">
      <alignment horizontal="center"/>
    </xf>
    <xf numFmtId="0" fontId="36" fillId="0" borderId="69" xfId="2" applyFont="1" applyBorder="1" applyAlignment="1">
      <alignment horizontal="center"/>
    </xf>
    <xf numFmtId="0" fontId="4" fillId="0" borderId="17" xfId="2" applyBorder="1" applyAlignment="1">
      <alignment horizontal="center" vertical="center"/>
    </xf>
    <xf numFmtId="0" fontId="4" fillId="0" borderId="23" xfId="2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36" fillId="0" borderId="19" xfId="2" applyFont="1" applyBorder="1" applyAlignment="1">
      <alignment horizontal="center"/>
    </xf>
    <xf numFmtId="0" fontId="36" fillId="0" borderId="24" xfId="2" applyFont="1" applyBorder="1" applyAlignment="1">
      <alignment horizontal="center"/>
    </xf>
    <xf numFmtId="0" fontId="31" fillId="0" borderId="25" xfId="2" applyFont="1" applyFill="1" applyBorder="1" applyAlignment="1">
      <alignment horizontal="center" vertical="center" wrapText="1"/>
    </xf>
    <xf numFmtId="3" fontId="31" fillId="0" borderId="27" xfId="2" applyNumberFormat="1" applyFont="1" applyFill="1" applyBorder="1" applyAlignment="1">
      <alignment horizontal="center" vertical="center"/>
    </xf>
    <xf numFmtId="2" fontId="36" fillId="0" borderId="13" xfId="2" applyNumberFormat="1" applyFont="1" applyFill="1" applyBorder="1" applyAlignment="1">
      <alignment horizontal="center" vertical="center"/>
    </xf>
    <xf numFmtId="0" fontId="34" fillId="0" borderId="71" xfId="2" applyFont="1" applyBorder="1"/>
    <xf numFmtId="0" fontId="36" fillId="0" borderId="72" xfId="2" applyFont="1" applyBorder="1" applyAlignment="1">
      <alignment horizontal="center" vertical="center"/>
    </xf>
    <xf numFmtId="0" fontId="34" fillId="0" borderId="17" xfId="2" applyFont="1" applyBorder="1" applyAlignment="1">
      <alignment wrapText="1"/>
    </xf>
    <xf numFmtId="0" fontId="34" fillId="0" borderId="39" xfId="2" applyFont="1" applyBorder="1"/>
    <xf numFmtId="0" fontId="34" fillId="0" borderId="41" xfId="2" applyFont="1" applyBorder="1" applyAlignment="1">
      <alignment horizontal="center" vertical="center"/>
    </xf>
    <xf numFmtId="0" fontId="34" fillId="0" borderId="47" xfId="2" applyFont="1" applyBorder="1"/>
    <xf numFmtId="0" fontId="36" fillId="0" borderId="73" xfId="2" applyFont="1" applyBorder="1" applyAlignment="1">
      <alignment horizontal="center" vertical="center"/>
    </xf>
    <xf numFmtId="0" fontId="9" fillId="0" borderId="52" xfId="2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46" fillId="0" borderId="7" xfId="0" applyFont="1" applyFill="1" applyBorder="1" applyAlignment="1">
      <alignment horizontal="center"/>
    </xf>
    <xf numFmtId="0" fontId="46" fillId="0" borderId="8" xfId="0" applyFont="1" applyFill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18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24" fillId="0" borderId="0" xfId="2" applyFont="1" applyAlignment="1">
      <alignment horizontal="center" vertical="center" wrapText="1"/>
    </xf>
    <xf numFmtId="0" fontId="43" fillId="3" borderId="31" xfId="2" applyFont="1" applyFill="1" applyBorder="1" applyAlignment="1">
      <alignment horizontal="center" wrapText="1"/>
    </xf>
    <xf numFmtId="0" fontId="43" fillId="3" borderId="32" xfId="2" applyFont="1" applyFill="1" applyBorder="1" applyAlignment="1">
      <alignment horizontal="center" wrapText="1"/>
    </xf>
    <xf numFmtId="49" fontId="5" fillId="0" borderId="0" xfId="2" applyNumberFormat="1" applyFont="1" applyFill="1" applyBorder="1" applyAlignment="1">
      <alignment horizontal="center"/>
    </xf>
    <xf numFmtId="0" fontId="31" fillId="3" borderId="14" xfId="2" applyFont="1" applyFill="1" applyBorder="1" applyAlignment="1">
      <alignment horizontal="center" vertical="center" wrapText="1"/>
    </xf>
    <xf numFmtId="0" fontId="31" fillId="3" borderId="16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30" fillId="3" borderId="14" xfId="2" applyFont="1" applyFill="1" applyBorder="1" applyAlignment="1">
      <alignment horizontal="center"/>
    </xf>
    <xf numFmtId="0" fontId="30" fillId="3" borderId="16" xfId="2" applyFont="1" applyFill="1" applyBorder="1" applyAlignment="1">
      <alignment horizontal="center"/>
    </xf>
    <xf numFmtId="0" fontId="36" fillId="3" borderId="14" xfId="2" applyFont="1" applyFill="1" applyBorder="1" applyAlignment="1">
      <alignment horizontal="center" vertical="center"/>
    </xf>
    <xf numFmtId="0" fontId="36" fillId="3" borderId="16" xfId="2" applyFont="1" applyFill="1" applyBorder="1" applyAlignment="1">
      <alignment horizontal="center" vertical="center"/>
    </xf>
    <xf numFmtId="0" fontId="36" fillId="0" borderId="70" xfId="2" applyFont="1" applyBorder="1" applyAlignment="1">
      <alignment horizontal="center"/>
    </xf>
    <xf numFmtId="0" fontId="36" fillId="0" borderId="76" xfId="2" applyFont="1" applyBorder="1" applyAlignment="1">
      <alignment horizontal="center"/>
    </xf>
    <xf numFmtId="0" fontId="30" fillId="3" borderId="14" xfId="2" applyFont="1" applyFill="1" applyBorder="1" applyAlignment="1">
      <alignment horizontal="center" vertical="center"/>
    </xf>
    <xf numFmtId="0" fontId="30" fillId="3" borderId="15" xfId="2" applyFont="1" applyFill="1" applyBorder="1" applyAlignment="1">
      <alignment horizontal="center" vertical="center"/>
    </xf>
    <xf numFmtId="0" fontId="30" fillId="3" borderId="16" xfId="2" applyFont="1" applyFill="1" applyBorder="1" applyAlignment="1">
      <alignment horizontal="center" vertical="center"/>
    </xf>
    <xf numFmtId="0" fontId="36" fillId="0" borderId="74" xfId="2" applyFont="1" applyBorder="1" applyAlignment="1">
      <alignment horizontal="center"/>
    </xf>
    <xf numFmtId="0" fontId="36" fillId="0" borderId="75" xfId="2" applyFont="1" applyBorder="1" applyAlignment="1">
      <alignment horizontal="center"/>
    </xf>
    <xf numFmtId="0" fontId="36" fillId="0" borderId="77" xfId="2" applyFont="1" applyBorder="1" applyAlignment="1">
      <alignment horizontal="center"/>
    </xf>
    <xf numFmtId="0" fontId="36" fillId="0" borderId="78" xfId="2" applyFont="1" applyBorder="1" applyAlignment="1">
      <alignment horizontal="center"/>
    </xf>
    <xf numFmtId="17" fontId="12" fillId="0" borderId="14" xfId="0" quotePrefix="1" applyNumberFormat="1" applyFont="1" applyFill="1" applyBorder="1" applyAlignment="1">
      <alignment horizontal="center"/>
    </xf>
    <xf numFmtId="17" fontId="12" fillId="0" borderId="16" xfId="0" quotePrefix="1" applyNumberFormat="1" applyFont="1" applyFill="1" applyBorder="1" applyAlignment="1">
      <alignment horizontal="center"/>
    </xf>
    <xf numFmtId="0" fontId="30" fillId="0" borderId="50" xfId="0" applyFont="1" applyBorder="1" applyAlignment="1">
      <alignment horizontal="center" vertical="center" textRotation="90"/>
    </xf>
    <xf numFmtId="0" fontId="30" fillId="0" borderId="64" xfId="0" applyFont="1" applyBorder="1" applyAlignment="1">
      <alignment horizontal="center" vertical="center" textRotation="90"/>
    </xf>
    <xf numFmtId="0" fontId="30" fillId="0" borderId="65" xfId="0" applyFont="1" applyBorder="1" applyAlignment="1">
      <alignment horizontal="center" vertical="center" textRotation="90"/>
    </xf>
    <xf numFmtId="0" fontId="47" fillId="0" borderId="2" xfId="0" applyFont="1" applyFill="1" applyBorder="1" applyAlignment="1">
      <alignment horizontal="center" vertical="center"/>
    </xf>
    <xf numFmtId="0" fontId="48" fillId="0" borderId="51" xfId="2" applyFont="1" applyFill="1" applyBorder="1" applyAlignment="1">
      <alignment horizontal="center" vertical="center"/>
    </xf>
    <xf numFmtId="0" fontId="48" fillId="0" borderId="61" xfId="2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1" fillId="0" borderId="7" xfId="2" applyFont="1" applyBorder="1" applyAlignment="1">
      <alignment horizontal="center" vertical="center"/>
    </xf>
    <xf numFmtId="0" fontId="31" fillId="0" borderId="10" xfId="2" applyFont="1" applyBorder="1" applyAlignment="1">
      <alignment horizontal="center" vertical="center"/>
    </xf>
    <xf numFmtId="0" fontId="31" fillId="0" borderId="12" xfId="2" applyFont="1" applyBorder="1" applyAlignment="1">
      <alignment horizontal="center" vertical="center"/>
    </xf>
    <xf numFmtId="0" fontId="31" fillId="0" borderId="13" xfId="2" applyFont="1" applyBorder="1" applyAlignment="1">
      <alignment horizontal="center" vertical="center"/>
    </xf>
  </cellXfs>
  <cellStyles count="14">
    <cellStyle name="Euro" xfId="1" xr:uid="{00000000-0005-0000-0000-000000000000}"/>
    <cellStyle name="Millares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5" xr:uid="{00000000-0005-0000-0000-000005000000}"/>
    <cellStyle name="Normal 3 2 2" xfId="6" xr:uid="{00000000-0005-0000-0000-000006000000}"/>
    <cellStyle name="Normal 3 2 2 2" xfId="7" xr:uid="{00000000-0005-0000-0000-000007000000}"/>
    <cellStyle name="Normal 3 2 3" xfId="8" xr:uid="{00000000-0005-0000-0000-000008000000}"/>
    <cellStyle name="Normal 3 2 3 2" xfId="9" xr:uid="{00000000-0005-0000-0000-000009000000}"/>
    <cellStyle name="Normal 3 2 3 2 2" xfId="10" xr:uid="{00000000-0005-0000-0000-00000A000000}"/>
    <cellStyle name="Normal 3 2 3 2 3" xfId="11" xr:uid="{00000000-0005-0000-0000-00000B000000}"/>
    <cellStyle name="Normal 3 2 3 3" xfId="12" xr:uid="{00000000-0005-0000-0000-00000C000000}"/>
    <cellStyle name="Normal 3 2 4" xfId="13" xr:uid="{00000000-0005-0000-0000-00000D000000}"/>
  </cellStyles>
  <dxfs count="16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textRotation="0" wrapTex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4"/>
        <name val="Calibri Light"/>
        <scheme val="none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rgb="FF000000"/>
        </right>
        <top style="thin">
          <color rgb="FF000000"/>
        </top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BF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ACCIDENTES!$B$14</c:f>
              <c:strCache>
                <c:ptCount val="1"/>
                <c:pt idx="0">
                  <c:v>CHOQUES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ACCIDENTES!$C$14:$D$14</c:f>
              <c:numCache>
                <c:formatCode>General</c:formatCode>
                <c:ptCount val="2"/>
                <c:pt idx="0">
                  <c:v>272</c:v>
                </c:pt>
                <c:pt idx="1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0-4ACA-8C40-D72F7537D1DC}"/>
            </c:ext>
          </c:extLst>
        </c:ser>
        <c:ser>
          <c:idx val="1"/>
          <c:order val="1"/>
          <c:tx>
            <c:strRef>
              <c:f>ACCIDENTES!$B$15</c:f>
              <c:strCache>
                <c:ptCount val="1"/>
                <c:pt idx="0">
                  <c:v>ATROPELLOS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ACCIDENTES!$C$15:$D$15</c:f>
              <c:numCache>
                <c:formatCode>General</c:formatCode>
                <c:ptCount val="2"/>
                <c:pt idx="0">
                  <c:v>10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C0-4ACA-8C40-D72F7537D1DC}"/>
            </c:ext>
          </c:extLst>
        </c:ser>
        <c:ser>
          <c:idx val="2"/>
          <c:order val="2"/>
          <c:tx>
            <c:strRef>
              <c:f>ACCIDENTES!$B$16</c:f>
              <c:strCache>
                <c:ptCount val="1"/>
                <c:pt idx="0">
                  <c:v>VOLCADURAS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ACCIDENTES!$C$16:$D$16</c:f>
              <c:numCache>
                <c:formatCode>General</c:formatCode>
                <c:ptCount val="2"/>
                <c:pt idx="0">
                  <c:v>5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29-4485-8A89-18D9BC9F3100}"/>
            </c:ext>
          </c:extLst>
        </c:ser>
        <c:ser>
          <c:idx val="3"/>
          <c:order val="3"/>
          <c:tx>
            <c:strRef>
              <c:f>ACCIDENTES!$B$17</c:f>
              <c:strCache>
                <c:ptCount val="1"/>
                <c:pt idx="0">
                  <c:v>CAIDA DE PERSONAS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ACCIDENTES!$C$17:$D$17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29-4485-8A89-18D9BC9F31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7027072"/>
        <c:axId val="279527424"/>
        <c:axId val="0"/>
      </c:bar3DChart>
      <c:catAx>
        <c:axId val="257027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27424"/>
        <c:crosses val="autoZero"/>
        <c:auto val="1"/>
        <c:lblAlgn val="ctr"/>
        <c:lblOffset val="100"/>
        <c:noMultiLvlLbl val="0"/>
      </c:catAx>
      <c:valAx>
        <c:axId val="279527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702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1934288032698199"/>
          <c:y val="3.5242290748898682E-2"/>
          <c:w val="0.15902416301015809"/>
          <c:h val="0.37683461098199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952380952380951E-2"/>
          <c:y val="3.535922536709938E-2"/>
          <c:w val="0.96571428571428575"/>
          <c:h val="0.813149819110449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'CONSIG. M.P.'!$B$15</c:f>
              <c:strCache>
                <c:ptCount val="1"/>
                <c:pt idx="0">
                  <c:v>POR EBRIEDAD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'CONSIG. M.P.'!$C$15:$D$15</c:f>
              <c:numCache>
                <c:formatCode>General</c:formatCode>
                <c:ptCount val="2"/>
                <c:pt idx="0">
                  <c:v>28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7-47F7-A829-9857D60BF503}"/>
            </c:ext>
          </c:extLst>
        </c:ser>
        <c:ser>
          <c:idx val="1"/>
          <c:order val="1"/>
          <c:tx>
            <c:strRef>
              <c:f>'CONSIG. M.P.'!$B$16</c:f>
              <c:strCache>
                <c:ptCount val="1"/>
                <c:pt idx="0">
                  <c:v>POR LESIONES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'CONSIG. M.P.'!$C$16:$D$16</c:f>
              <c:numCache>
                <c:formatCode>General</c:formatCode>
                <c:ptCount val="2"/>
                <c:pt idx="0">
                  <c:v>21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7-47F7-A829-9857D60BF503}"/>
            </c:ext>
          </c:extLst>
        </c:ser>
        <c:ser>
          <c:idx val="2"/>
          <c:order val="2"/>
          <c:tx>
            <c:strRef>
              <c:f>'CONSIG. M.P.'!$B$17</c:f>
              <c:strCache>
                <c:ptCount val="1"/>
                <c:pt idx="0">
                  <c:v>POR DAÑOS A PETICION DE LAS PARTES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'CONSIG. M.P.'!$C$17:$D$17</c:f>
              <c:numCache>
                <c:formatCode>General</c:formatCode>
                <c:ptCount val="2"/>
                <c:pt idx="0">
                  <c:v>27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5-41C1-8372-23D8793830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9238144"/>
        <c:axId val="284662528"/>
        <c:axId val="0"/>
      </c:bar3DChart>
      <c:catAx>
        <c:axId val="27923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662528"/>
        <c:crosses val="autoZero"/>
        <c:auto val="1"/>
        <c:lblAlgn val="ctr"/>
        <c:lblOffset val="100"/>
        <c:noMultiLvlLbl val="0"/>
      </c:catAx>
      <c:valAx>
        <c:axId val="284662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923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84806899137608"/>
          <c:y val="0.93513513513513513"/>
          <c:w val="0.72193532845107644"/>
          <c:h val="5.3748382427126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66" l="0.70000000000000062" r="0.70000000000000062" t="0.75000000000000766" header="0.30000000000000032" footer="0.30000000000000032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DETENIDOS!$B$15:$C$15</c:f>
              <c:numCache>
                <c:formatCode>General</c:formatCode>
                <c:ptCount val="2"/>
                <c:pt idx="0">
                  <c:v>351</c:v>
                </c:pt>
                <c:pt idx="1">
                  <c:v>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F-4E7B-8E32-26F770DEF3D9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DETENIDOS!$B$16:$C$16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97DF-4E7B-8E32-26F770DEF3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270336"/>
        <c:axId val="234646336"/>
        <c:axId val="0"/>
      </c:bar3DChart>
      <c:catAx>
        <c:axId val="28027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46336"/>
        <c:crosses val="autoZero"/>
        <c:auto val="1"/>
        <c:lblAlgn val="ctr"/>
        <c:lblOffset val="100"/>
        <c:noMultiLvlLbl val="0"/>
      </c:catAx>
      <c:valAx>
        <c:axId val="234646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027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88" l="0.70000000000000062" r="0.70000000000000062" t="0.75000000000000788" header="0.30000000000000032" footer="0.30000000000000032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608283271648153E-4"/>
          <c:y val="2.9464466704810167E-2"/>
          <c:w val="0.97115700068318889"/>
          <c:h val="0.8100653028002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'SALIDAS DIF.  MULTA'!$D$12</c:f>
              <c:strCache>
                <c:ptCount val="1"/>
                <c:pt idx="0">
                  <c:v>CUMPLIDOS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MULTA'!$D$16</c:f>
              <c:numCache>
                <c:formatCode>General</c:formatCode>
                <c:ptCount val="1"/>
                <c:pt idx="0">
                  <c:v>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B-4ECF-BADA-E255032B15DD}"/>
            </c:ext>
          </c:extLst>
        </c:ser>
        <c:ser>
          <c:idx val="1"/>
          <c:order val="1"/>
          <c:tx>
            <c:strRef>
              <c:f>'SALIDAS DIF.  MULTA'!$E$12</c:f>
              <c:strCache>
                <c:ptCount val="1"/>
                <c:pt idx="0">
                  <c:v>FALTA DE MERITOS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MULTA'!$E$16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5B-4ECF-BADA-E255032B15DD}"/>
            </c:ext>
          </c:extLst>
        </c:ser>
        <c:ser>
          <c:idx val="2"/>
          <c:order val="2"/>
          <c:tx>
            <c:strRef>
              <c:f>'SALIDAS DIF.  MULTA'!$F$12</c:f>
              <c:strCache>
                <c:ptCount val="1"/>
                <c:pt idx="0">
                  <c:v>AMONESTADOS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MULTA'!$F$16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5B-4ECF-BADA-E255032B15DD}"/>
            </c:ext>
          </c:extLst>
        </c:ser>
        <c:ser>
          <c:idx val="4"/>
          <c:order val="3"/>
          <c:tx>
            <c:strRef>
              <c:f>'SALIDAS DIF.  MULTA'!$G$12</c:f>
              <c:strCache>
                <c:ptCount val="1"/>
                <c:pt idx="0">
                  <c:v>PREESC. MÉDICA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MULTA'!$G$16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5B-4ECF-BADA-E255032B15DD}"/>
            </c:ext>
          </c:extLst>
        </c:ser>
        <c:ser>
          <c:idx val="5"/>
          <c:order val="4"/>
          <c:tx>
            <c:strRef>
              <c:f>'SALIDAS DIF.  MULTA'!$H$12</c:f>
              <c:strCache>
                <c:ptCount val="1"/>
                <c:pt idx="0">
                  <c:v>A.A.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MULTA'!$H$16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5B-4ECF-BADA-E255032B15DD}"/>
            </c:ext>
          </c:extLst>
        </c:ser>
        <c:ser>
          <c:idx val="3"/>
          <c:order val="5"/>
          <c:tx>
            <c:strRef>
              <c:f>'SALIDAS DIF.  MULTA'!$J$12</c:f>
              <c:strCache>
                <c:ptCount val="1"/>
                <c:pt idx="0">
                  <c:v>TRABAJO A LA COMUNIDAD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MULTA'!$J$16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86-4F7A-AEE2-59E254E93949}"/>
            </c:ext>
          </c:extLst>
        </c:ser>
        <c:ser>
          <c:idx val="6"/>
          <c:order val="6"/>
          <c:tx>
            <c:strRef>
              <c:f>'SALIDAS DIF.  MULTA'!$I$12</c:f>
              <c:strCache>
                <c:ptCount val="1"/>
                <c:pt idx="0">
                  <c:v>ORDEN DE AP.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MULTA'!$I$16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86-4F7A-AEE2-59E254E939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1025536"/>
        <c:axId val="234650368"/>
        <c:axId val="0"/>
      </c:bar3DChart>
      <c:catAx>
        <c:axId val="281025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4650368"/>
        <c:crosses val="autoZero"/>
        <c:auto val="1"/>
        <c:lblAlgn val="ctr"/>
        <c:lblOffset val="100"/>
        <c:noMultiLvlLbl val="0"/>
      </c:catAx>
      <c:valAx>
        <c:axId val="2346503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102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4987489323238348E-2"/>
          <c:y val="0.88614102055665434"/>
          <c:w val="0.83331574949576359"/>
          <c:h val="7.7039584751818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368788565408434E-2"/>
          <c:y val="0.10280707219289896"/>
          <c:w val="0.95099936520520356"/>
          <c:h val="0.788768019382192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JUZGADOS!$B$17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JUZGADOS!$H$17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A-41AC-B4A1-DDA94D6F1508}"/>
            </c:ext>
          </c:extLst>
        </c:ser>
        <c:ser>
          <c:idx val="1"/>
          <c:order val="1"/>
          <c:tx>
            <c:strRef>
              <c:f>JUZGADOS!$B$27</c:f>
              <c:strCache>
                <c:ptCount val="1"/>
                <c:pt idx="0">
                  <c:v>CONCLUIDOS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JUZGADOS!$H$27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4-499B-89DB-6F76DE060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1400832"/>
        <c:axId val="234679680"/>
        <c:axId val="0"/>
      </c:bar3DChart>
      <c:catAx>
        <c:axId val="2814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79680"/>
        <c:crosses val="autoZero"/>
        <c:auto val="1"/>
        <c:lblAlgn val="ctr"/>
        <c:lblOffset val="100"/>
        <c:noMultiLvlLbl val="0"/>
      </c:catAx>
      <c:valAx>
        <c:axId val="234679680"/>
        <c:scaling>
          <c:orientation val="minMax"/>
          <c:max val="40"/>
          <c:min val="10"/>
        </c:scaling>
        <c:delete val="1"/>
        <c:axPos val="l"/>
        <c:numFmt formatCode="General" sourceLinked="1"/>
        <c:majorTickMark val="none"/>
        <c:minorTickMark val="none"/>
        <c:tickLblPos val="none"/>
        <c:crossAx val="28140083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962085733443856"/>
          <c:y val="0.8908424908424909"/>
          <c:w val="0.3704423622164289"/>
          <c:h val="5.2990222376049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25" r="0.25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[1]CIVICO!$M$167:$O$167</c:f>
              <c:strCache>
                <c:ptCount val="3"/>
                <c:pt idx="0">
                  <c:v>CUMPLIR HRS</c:v>
                </c:pt>
                <c:pt idx="1">
                  <c:v>CONVENIOS</c:v>
                </c:pt>
                <c:pt idx="2">
                  <c:v>FALTA DE MERITOS</c:v>
                </c:pt>
              </c:strCache>
            </c:strRef>
          </c:cat>
          <c:val>
            <c:numRef>
              <c:f>[1]CIVICO!$M$168:$O$168</c:f>
              <c:numCache>
                <c:formatCode>General</c:formatCode>
                <c:ptCount val="3"/>
                <c:pt idx="0">
                  <c:v>298</c:v>
                </c:pt>
                <c:pt idx="1">
                  <c:v>40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0-42BF-84BB-F718B84D0F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66037648"/>
        <c:axId val="1166042640"/>
        <c:axId val="0"/>
      </c:bar3DChart>
      <c:catAx>
        <c:axId val="116603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66042640"/>
        <c:crosses val="autoZero"/>
        <c:auto val="1"/>
        <c:lblAlgn val="ctr"/>
        <c:lblOffset val="100"/>
        <c:noMultiLvlLbl val="0"/>
      </c:catAx>
      <c:valAx>
        <c:axId val="11660426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6603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[1]Tamizajes!$CU$19:$CU$24</c:f>
              <c:strCache>
                <c:ptCount val="6"/>
                <c:pt idx="0">
                  <c:v>C.I.J</c:v>
                </c:pt>
                <c:pt idx="1">
                  <c:v>A.A</c:v>
                </c:pt>
                <c:pt idx="2">
                  <c:v>CENT. REHAB. DROGA</c:v>
                </c:pt>
                <c:pt idx="3">
                  <c:v>CENT. REHAB- A.A.</c:v>
                </c:pt>
                <c:pt idx="4">
                  <c:v>CJEM</c:v>
                </c:pt>
                <c:pt idx="5">
                  <c:v>IMM</c:v>
                </c:pt>
              </c:strCache>
            </c:strRef>
          </c:cat>
          <c:val>
            <c:numRef>
              <c:f>[1]Tamizajes!$CV$19:$CV$24</c:f>
              <c:numCache>
                <c:formatCode>General</c:formatCode>
                <c:ptCount val="6"/>
                <c:pt idx="0">
                  <c:v>19</c:v>
                </c:pt>
                <c:pt idx="1">
                  <c:v>10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27-4DB2-890E-618979804E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47071007"/>
        <c:axId val="1847082239"/>
      </c:barChart>
      <c:catAx>
        <c:axId val="1847071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47082239"/>
        <c:crosses val="autoZero"/>
        <c:auto val="1"/>
        <c:lblAlgn val="ctr"/>
        <c:lblOffset val="100"/>
        <c:noMultiLvlLbl val="0"/>
      </c:catAx>
      <c:valAx>
        <c:axId val="18470822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47071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82152230971129E-2"/>
          <c:y val="6.1079509284971641E-2"/>
          <c:w val="0.95693480314960655"/>
          <c:h val="0.7223054950260929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'[1]Mediaciomn '!$DJ$25:$DJ$33</c:f>
              <c:strCache>
                <c:ptCount val="9"/>
                <c:pt idx="0">
                  <c:v>CONFLICTO COMUNITARIO</c:v>
                </c:pt>
                <c:pt idx="1">
                  <c:v>CONTRABARDA</c:v>
                </c:pt>
                <c:pt idx="2">
                  <c:v>RUIDO</c:v>
                </c:pt>
                <c:pt idx="3">
                  <c:v>INSULTOS</c:v>
                </c:pt>
                <c:pt idx="4">
                  <c:v>CUIDADO ANIMAL</c:v>
                </c:pt>
                <c:pt idx="5">
                  <c:v>BASURA</c:v>
                </c:pt>
                <c:pt idx="6">
                  <c:v>ARBOL</c:v>
                </c:pt>
                <c:pt idx="7">
                  <c:v>DRENAJE</c:v>
                </c:pt>
                <c:pt idx="8">
                  <c:v>HUMEDAD</c:v>
                </c:pt>
              </c:strCache>
            </c:strRef>
          </c:cat>
          <c:val>
            <c:numRef>
              <c:f>'[1]Mediaciomn '!$DK$25:$DK$33</c:f>
              <c:numCache>
                <c:formatCode>General</c:formatCode>
                <c:ptCount val="9"/>
                <c:pt idx="0">
                  <c:v>22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3-4A06-A0CE-A828E556EE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385379727"/>
        <c:axId val="385380207"/>
        <c:axId val="0"/>
      </c:bar3DChart>
      <c:catAx>
        <c:axId val="385379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5380207"/>
        <c:crosses val="autoZero"/>
        <c:auto val="1"/>
        <c:lblAlgn val="ctr"/>
        <c:lblOffset val="100"/>
        <c:noMultiLvlLbl val="0"/>
      </c:catAx>
      <c:valAx>
        <c:axId val="3853802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85379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'ÁREA MEDICA'!$C$14:$C$20</c:f>
              <c:strCache>
                <c:ptCount val="7"/>
                <c:pt idx="0">
                  <c:v>DETENIDOS</c:v>
                </c:pt>
                <c:pt idx="2">
                  <c:v>PERITOS</c:v>
                </c:pt>
                <c:pt idx="4">
                  <c:v>DSPM</c:v>
                </c:pt>
                <c:pt idx="6">
                  <c:v>ALCOHOLEMIA</c:v>
                </c:pt>
              </c:strCache>
            </c:strRef>
          </c:cat>
          <c:val>
            <c:numRef>
              <c:f>'ÁREA MEDICA'!$D$14:$D$20</c:f>
              <c:numCache>
                <c:formatCode>General</c:formatCode>
                <c:ptCount val="7"/>
                <c:pt idx="0">
                  <c:v>524</c:v>
                </c:pt>
                <c:pt idx="2">
                  <c:v>664</c:v>
                </c:pt>
                <c:pt idx="4">
                  <c:v>519</c:v>
                </c:pt>
                <c:pt idx="6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1-454B-B512-B79F5DE684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6963840"/>
        <c:axId val="192372736"/>
        <c:axId val="0"/>
      </c:bar3DChart>
      <c:catAx>
        <c:axId val="19696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2372736"/>
        <c:crosses val="autoZero"/>
        <c:auto val="1"/>
        <c:lblAlgn val="ctr"/>
        <c:lblOffset val="100"/>
        <c:noMultiLvlLbl val="0"/>
      </c:catAx>
      <c:valAx>
        <c:axId val="192372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696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257551669316374E-2"/>
          <c:y val="4.2819647544056996E-2"/>
          <c:w val="0.96502384737678859"/>
          <c:h val="0.814852072062420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'CAUSAS DETERM.'!$B$14</c:f>
              <c:strCache>
                <c:ptCount val="1"/>
                <c:pt idx="0">
                  <c:v>EXCESO DE VELOCIDAD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'CAUSAS DETERM.'!$C$14:$D$14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6-4F2B-B894-F4041C2A501E}"/>
            </c:ext>
          </c:extLst>
        </c:ser>
        <c:ser>
          <c:idx val="1"/>
          <c:order val="1"/>
          <c:tx>
            <c:strRef>
              <c:f>'CAUSAS DETERM.'!$B$15</c:f>
              <c:strCache>
                <c:ptCount val="1"/>
                <c:pt idx="0">
                  <c:v>FALLAS MECÁNICAS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'CAUSAS DETERM.'!$C$15:$D$15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96-4F2B-B894-F4041C2A501E}"/>
            </c:ext>
          </c:extLst>
        </c:ser>
        <c:ser>
          <c:idx val="2"/>
          <c:order val="2"/>
          <c:tx>
            <c:strRef>
              <c:f>'CAUSAS DETERM.'!$B$16</c:f>
              <c:strCache>
                <c:ptCount val="1"/>
                <c:pt idx="0">
                  <c:v>ESTADO DE EBRIEDAD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'CAUSAS DETERM.'!$C$16:$D$16</c:f>
              <c:numCache>
                <c:formatCode>General</c:formatCode>
                <c:ptCount val="2"/>
                <c:pt idx="0">
                  <c:v>28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4-4A1C-B51E-1D1D81909F91}"/>
            </c:ext>
          </c:extLst>
        </c:ser>
        <c:ser>
          <c:idx val="3"/>
          <c:order val="3"/>
          <c:tx>
            <c:strRef>
              <c:f>'CAUSAS DETERM.'!$B$17</c:f>
              <c:strCache>
                <c:ptCount val="1"/>
                <c:pt idx="0">
                  <c:v>CRUCEROS SEMAFORIZADOS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'CAUSAS DETERM.'!$C$17:$D$17</c:f>
              <c:numCache>
                <c:formatCode>General</c:formatCode>
                <c:ptCount val="2"/>
                <c:pt idx="0">
                  <c:v>46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4-4A1C-B51E-1D1D81909F91}"/>
            </c:ext>
          </c:extLst>
        </c:ser>
        <c:ser>
          <c:idx val="4"/>
          <c:order val="4"/>
          <c:tx>
            <c:strRef>
              <c:f>'CAUSAS DETERM.'!$B$18</c:f>
              <c:strCache>
                <c:ptCount val="1"/>
                <c:pt idx="0">
                  <c:v>NO RESPETAR SEÑAL DE ALTO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'CAUSAS DETERM.'!$C$18:$D$18</c:f>
              <c:numCache>
                <c:formatCode>General</c:formatCode>
                <c:ptCount val="2"/>
                <c:pt idx="0">
                  <c:v>61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94-4A1C-B51E-1D1D81909F91}"/>
            </c:ext>
          </c:extLst>
        </c:ser>
        <c:ser>
          <c:idx val="5"/>
          <c:order val="5"/>
          <c:tx>
            <c:strRef>
              <c:f>'CAUSAS DETERM.'!$B$19</c:f>
              <c:strCache>
                <c:ptCount val="1"/>
                <c:pt idx="0">
                  <c:v>FALTA DE PRECAUCIÓN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'CAUSAS DETERM.'!$C$19:$D$19</c:f>
              <c:numCache>
                <c:formatCode>General</c:formatCode>
                <c:ptCount val="2"/>
                <c:pt idx="0">
                  <c:v>153</c:v>
                </c:pt>
                <c:pt idx="1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94-4A1C-B51E-1D1D81909F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6989696"/>
        <c:axId val="279530880"/>
        <c:axId val="0"/>
      </c:bar3DChart>
      <c:catAx>
        <c:axId val="256989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0880"/>
        <c:crosses val="autoZero"/>
        <c:auto val="1"/>
        <c:lblAlgn val="ctr"/>
        <c:lblOffset val="100"/>
        <c:noMultiLvlLbl val="0"/>
      </c:catAx>
      <c:valAx>
        <c:axId val="279530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9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86167800453514742"/>
          <c:w val="0.98058084949238256"/>
          <c:h val="0.1307615119538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80672268907563E-2"/>
          <c:y val="2.6825057751061882E-2"/>
          <c:w val="0.96302521008403363"/>
          <c:h val="0.802664994162795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TAXIS!$B$14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TAXIS!$C$14:$D$14</c:f>
              <c:numCache>
                <c:formatCode>General</c:formatCode>
                <c:ptCount val="2"/>
                <c:pt idx="0">
                  <c:v>22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F-4AAC-9245-4EDB5005F253}"/>
            </c:ext>
          </c:extLst>
        </c:ser>
        <c:ser>
          <c:idx val="1"/>
          <c:order val="1"/>
          <c:tx>
            <c:strRef>
              <c:f>TAXIS!$B$15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TAXIS!$C$15:$D$15</c:f>
              <c:numCache>
                <c:formatCode>General</c:formatCode>
                <c:ptCount val="2"/>
                <c:pt idx="0">
                  <c:v>14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F-4AAC-9245-4EDB5005F253}"/>
            </c:ext>
          </c:extLst>
        </c:ser>
        <c:ser>
          <c:idx val="2"/>
          <c:order val="2"/>
          <c:tx>
            <c:strRef>
              <c:f>TAXIS!$B$16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TAXIS!$C$13:$D$13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TAXIS!$C$16:$D$16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2-49D9-8B2B-34F44E5AA9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522624"/>
        <c:axId val="279534912"/>
        <c:axId val="0"/>
      </c:bar3DChart>
      <c:catAx>
        <c:axId val="266522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4912"/>
        <c:crosses val="autoZero"/>
        <c:auto val="1"/>
        <c:lblAlgn val="ctr"/>
        <c:lblOffset val="100"/>
        <c:noMultiLvlLbl val="0"/>
      </c:catAx>
      <c:valAx>
        <c:axId val="27953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652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544908357043604"/>
          <c:y val="0.93375394321766547"/>
          <c:w val="0.59918573413617415"/>
          <c:h val="6.13878542128341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752475247524754E-2"/>
          <c:y val="1.3147344832548727E-3"/>
          <c:w val="0.9636963696369637"/>
          <c:h val="0.831809584506897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AUTOBUSES!$B$15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AUTOBUSES!$C$15:$D$15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E-4203-AE4A-7A04F4A41390}"/>
            </c:ext>
          </c:extLst>
        </c:ser>
        <c:ser>
          <c:idx val="1"/>
          <c:order val="1"/>
          <c:tx>
            <c:strRef>
              <c:f>AUTOBUSES!$B$16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AUTOBUSES!$C$16:$D$16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E-4203-AE4A-7A04F4A41390}"/>
            </c:ext>
          </c:extLst>
        </c:ser>
        <c:ser>
          <c:idx val="2"/>
          <c:order val="2"/>
          <c:tx>
            <c:strRef>
              <c:f>AUTOBUSES!$B$17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AUTOBUSES!$C$14:$D$14</c:f>
              <c:strCache>
                <c:ptCount val="2"/>
                <c:pt idx="0">
                  <c:v>SEPT / 2024</c:v>
                </c:pt>
                <c:pt idx="1">
                  <c:v>SEPT / 2025</c:v>
                </c:pt>
              </c:strCache>
            </c:strRef>
          </c:cat>
          <c:val>
            <c:numRef>
              <c:f>AUTOBUSES!$C$17:$D$17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C4-43DE-90F7-D6CB7E760B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774144"/>
        <c:axId val="281259392"/>
        <c:axId val="0"/>
      </c:bar3DChart>
      <c:catAx>
        <c:axId val="26477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1259392"/>
        <c:crosses val="autoZero"/>
        <c:auto val="1"/>
        <c:lblAlgn val="ctr"/>
        <c:lblOffset val="100"/>
        <c:noMultiLvlLbl val="0"/>
      </c:catAx>
      <c:valAx>
        <c:axId val="281259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477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653829162443804"/>
          <c:y val="0.91644908616187992"/>
          <c:w val="0.58830942543073206"/>
          <c:h val="5.3534055632079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99" l="0.70000000000000062" r="0.70000000000000062" t="0.75000000000000799" header="0.30000000000000032" footer="0.30000000000000032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'ACC  X HORAS'!$F$14</c:f>
              <c:strCache>
                <c:ptCount val="1"/>
                <c:pt idx="0">
                  <c:v>COMPUTO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'ACC  X HORAS'!$A$15:$A$38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HORAS'!$F$15:$F$38</c:f>
              <c:numCache>
                <c:formatCode>#,##0</c:formatCode>
                <c:ptCount val="24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12</c:v>
                </c:pt>
                <c:pt idx="8">
                  <c:v>21</c:v>
                </c:pt>
                <c:pt idx="9">
                  <c:v>15</c:v>
                </c:pt>
                <c:pt idx="10">
                  <c:v>22</c:v>
                </c:pt>
                <c:pt idx="11">
                  <c:v>7</c:v>
                </c:pt>
                <c:pt idx="12">
                  <c:v>15</c:v>
                </c:pt>
                <c:pt idx="13">
                  <c:v>19</c:v>
                </c:pt>
                <c:pt idx="14">
                  <c:v>27</c:v>
                </c:pt>
                <c:pt idx="15">
                  <c:v>20</c:v>
                </c:pt>
                <c:pt idx="16">
                  <c:v>20</c:v>
                </c:pt>
                <c:pt idx="17">
                  <c:v>19</c:v>
                </c:pt>
                <c:pt idx="18">
                  <c:v>15</c:v>
                </c:pt>
                <c:pt idx="19">
                  <c:v>21</c:v>
                </c:pt>
                <c:pt idx="20">
                  <c:v>7</c:v>
                </c:pt>
                <c:pt idx="21">
                  <c:v>10</c:v>
                </c:pt>
                <c:pt idx="22">
                  <c:v>10</c:v>
                </c:pt>
                <c:pt idx="2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7-4A47-804F-A13491007A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924544"/>
        <c:axId val="282601152"/>
        <c:axId val="0"/>
      </c:bar3DChart>
      <c:catAx>
        <c:axId val="26692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2601152"/>
        <c:crosses val="autoZero"/>
        <c:auto val="1"/>
        <c:lblAlgn val="ctr"/>
        <c:lblOffset val="100"/>
        <c:noMultiLvlLbl val="0"/>
      </c:catAx>
      <c:valAx>
        <c:axId val="2826011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6692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GRAFICA CON PORCENTAJES  DE  ACCIDENTES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'ACC  X HORAS'!$F$14</c:f>
              <c:strCache>
                <c:ptCount val="1"/>
                <c:pt idx="0">
                  <c:v>COMPUTO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BE-4E27-A9B4-52D72ED11F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BE-4E27-A9B4-52D72ED11F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7BE-4E27-A9B4-52D72ED11F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7BE-4E27-A9B4-52D72ED11F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7BE-4E27-A9B4-52D72ED11F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7BE-4E27-A9B4-52D72ED11F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7BE-4E27-A9B4-52D72ED11F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7BE-4E27-A9B4-52D72ED11F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7BE-4E27-A9B4-52D72ED11F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37BE-4E27-A9B4-52D72ED11F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7BE-4E27-A9B4-52D72ED11F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37BE-4E27-A9B4-52D72ED11F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37BE-4E27-A9B4-52D72ED11F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37BE-4E27-A9B4-52D72ED11F8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37BE-4E27-A9B4-52D72ED11F8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37BE-4E27-A9B4-52D72ED11F8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37BE-4E27-A9B4-52D72ED11F8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37BE-4E27-A9B4-52D72ED11F8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37BE-4E27-A9B4-52D72ED11F8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37BE-4E27-A9B4-52D72ED11F8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37BE-4E27-A9B4-52D72ED11F8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37BE-4E27-A9B4-52D72ED11F8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37BE-4E27-A9B4-52D72ED11F8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37BE-4E27-A9B4-52D72ED11F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  X HORAS'!$A$15:$A$38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HORAS'!$F$15:$F$38</c:f>
              <c:numCache>
                <c:formatCode>#,##0</c:formatCode>
                <c:ptCount val="24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12</c:v>
                </c:pt>
                <c:pt idx="8">
                  <c:v>21</c:v>
                </c:pt>
                <c:pt idx="9">
                  <c:v>15</c:v>
                </c:pt>
                <c:pt idx="10">
                  <c:v>22</c:v>
                </c:pt>
                <c:pt idx="11">
                  <c:v>7</c:v>
                </c:pt>
                <c:pt idx="12">
                  <c:v>15</c:v>
                </c:pt>
                <c:pt idx="13">
                  <c:v>19</c:v>
                </c:pt>
                <c:pt idx="14">
                  <c:v>27</c:v>
                </c:pt>
                <c:pt idx="15">
                  <c:v>20</c:v>
                </c:pt>
                <c:pt idx="16">
                  <c:v>20</c:v>
                </c:pt>
                <c:pt idx="17">
                  <c:v>19</c:v>
                </c:pt>
                <c:pt idx="18">
                  <c:v>15</c:v>
                </c:pt>
                <c:pt idx="19">
                  <c:v>21</c:v>
                </c:pt>
                <c:pt idx="20">
                  <c:v>7</c:v>
                </c:pt>
                <c:pt idx="21">
                  <c:v>10</c:v>
                </c:pt>
                <c:pt idx="22">
                  <c:v>10</c:v>
                </c:pt>
                <c:pt idx="2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B-4150-8EB3-3B2E6B6E5D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EBRIEDAD'!$B$14:$B$37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'ESTADO DE EBRIEDAD'!$C$14:$C$37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D-4E6E-ACAB-A505FAB526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69690368"/>
        <c:axId val="284255936"/>
      </c:barChart>
      <c:catAx>
        <c:axId val="269690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255936"/>
        <c:crosses val="autoZero"/>
        <c:auto val="1"/>
        <c:lblAlgn val="ctr"/>
        <c:lblOffset val="100"/>
        <c:noMultiLvlLbl val="0"/>
      </c:catAx>
      <c:valAx>
        <c:axId val="284255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0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'ESTADO DE EBRIEDAD'!$C$47</c:f>
              <c:strCache>
                <c:ptCount val="1"/>
                <c:pt idx="0">
                  <c:v>ESTADO  DE EBRIEDAD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EBRIEDAD'!$B$49:$B$64</c:f>
              <c:strCache>
                <c:ptCount val="16"/>
                <c:pt idx="0">
                  <c:v>DE 18 A 20 AÑOS</c:v>
                </c:pt>
                <c:pt idx="1">
                  <c:v>DE 21 A 25 AÑOS</c:v>
                </c:pt>
                <c:pt idx="2">
                  <c:v>DE 26 A 30 AÑOS</c:v>
                </c:pt>
                <c:pt idx="3">
                  <c:v>DE 31 A 35 AÑOS</c:v>
                </c:pt>
                <c:pt idx="4">
                  <c:v>DE 36 A 40 AÑOS</c:v>
                </c:pt>
                <c:pt idx="5">
                  <c:v>DE 41 A 45 AÑOS</c:v>
                </c:pt>
                <c:pt idx="6">
                  <c:v>DE 46 A 50 AÑOS</c:v>
                </c:pt>
                <c:pt idx="7">
                  <c:v>DE 51 A 55 AÑOS</c:v>
                </c:pt>
                <c:pt idx="8">
                  <c:v>DE 56 A 60 AÑOS</c:v>
                </c:pt>
                <c:pt idx="9">
                  <c:v>DE 61 A 65 AÑOS</c:v>
                </c:pt>
                <c:pt idx="10">
                  <c:v>DE 66 A 70 AÑOS</c:v>
                </c:pt>
                <c:pt idx="11">
                  <c:v>DE 71 A 75 AÑOS</c:v>
                </c:pt>
                <c:pt idx="12">
                  <c:v>DE 76 A 80 AÑOS</c:v>
                </c:pt>
                <c:pt idx="13">
                  <c:v>DE 81 A 85 AÑOS</c:v>
                </c:pt>
                <c:pt idx="14">
                  <c:v>DE 86 A 90 AÑOS</c:v>
                </c:pt>
                <c:pt idx="15">
                  <c:v>NO IDENTIF.</c:v>
                </c:pt>
              </c:strCache>
            </c:strRef>
          </c:cat>
          <c:val>
            <c:numRef>
              <c:f>'ESTADO DE EBRIEDAD'!$C$49:$C$64</c:f>
              <c:numCache>
                <c:formatCode>General</c:formatCode>
                <c:ptCount val="16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8-49B2-B453-C11C8DADF0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9691392"/>
        <c:axId val="284257088"/>
      </c:barChart>
      <c:catAx>
        <c:axId val="269691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4257088"/>
        <c:crosses val="autoZero"/>
        <c:auto val="1"/>
        <c:lblAlgn val="ctr"/>
        <c:lblOffset val="100"/>
        <c:noMultiLvlLbl val="0"/>
      </c:catAx>
      <c:valAx>
        <c:axId val="284257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153846153846155E-2"/>
          <c:y val="6.1451176087065559E-2"/>
          <c:w val="0.83461538461538465"/>
          <c:h val="0.9035169767791765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'SERV. GRUAS  '!$B$14</c:f>
              <c:strCache>
                <c:ptCount val="1"/>
                <c:pt idx="0">
                  <c:v>GRUAS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'!$C$14</c:f>
              <c:numCache>
                <c:formatCode>General</c:formatCode>
                <c:ptCount val="1"/>
                <c:pt idx="0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7-4495-9D66-860A809A00FB}"/>
            </c:ext>
          </c:extLst>
        </c:ser>
        <c:ser>
          <c:idx val="1"/>
          <c:order val="1"/>
          <c:tx>
            <c:strRef>
              <c:f>'SERV. GRUAS  '!$B$15</c:f>
              <c:strCache>
                <c:ptCount val="1"/>
                <c:pt idx="0">
                  <c:v>GRUAS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'!$C$15</c:f>
              <c:numCache>
                <c:formatCode>General</c:formatCode>
                <c:ptCount val="1"/>
                <c:pt idx="0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4-4EFD-A687-8E2649B02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9692416"/>
        <c:axId val="284656192"/>
        <c:axId val="0"/>
      </c:bar3DChart>
      <c:catAx>
        <c:axId val="26969241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284656192"/>
        <c:crosses val="autoZero"/>
        <c:auto val="1"/>
        <c:lblAlgn val="ctr"/>
        <c:lblOffset val="100"/>
        <c:noMultiLvlLbl val="0"/>
      </c:catAx>
      <c:valAx>
        <c:axId val="284656192"/>
        <c:scaling>
          <c:orientation val="minMax"/>
          <c:max val="400"/>
          <c:min val="50"/>
        </c:scaling>
        <c:delete val="1"/>
        <c:axPos val="b"/>
        <c:numFmt formatCode="General" sourceLinked="1"/>
        <c:majorTickMark val="none"/>
        <c:minorTickMark val="none"/>
        <c:tickLblPos val="none"/>
        <c:crossAx val="269692416"/>
        <c:crosses val="autoZero"/>
        <c:crossBetween val="between"/>
        <c:majorUnit val="400"/>
        <c:min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628337318570196"/>
          <c:y val="0.84090909090909083"/>
          <c:w val="0.36237408428395196"/>
          <c:h val="4.741969398711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29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1.pn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11</xdr:row>
      <xdr:rowOff>317500</xdr:rowOff>
    </xdr:from>
    <xdr:to>
      <xdr:col>12</xdr:col>
      <xdr:colOff>685800</xdr:colOff>
      <xdr:row>37</xdr:row>
      <xdr:rowOff>101600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50799</xdr:colOff>
      <xdr:row>34</xdr:row>
      <xdr:rowOff>150890</xdr:rowOff>
    </xdr:from>
    <xdr:to>
      <xdr:col>2</xdr:col>
      <xdr:colOff>736600</xdr:colOff>
      <xdr:row>38</xdr:row>
      <xdr:rowOff>131548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A6E390-7300-42F3-B123-521807D90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73099" y="8050290"/>
          <a:ext cx="3187701" cy="641058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</xdr:row>
      <xdr:rowOff>63500</xdr:rowOff>
    </xdr:from>
    <xdr:to>
      <xdr:col>1</xdr:col>
      <xdr:colOff>1854200</xdr:colOff>
      <xdr:row>11</xdr:row>
      <xdr:rowOff>142352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8E04A5-3958-46C8-9B08-FF8C95ADD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87400" y="2286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2019300</xdr:colOff>
      <xdr:row>3</xdr:row>
      <xdr:rowOff>355600</xdr:rowOff>
    </xdr:from>
    <xdr:to>
      <xdr:col>12</xdr:col>
      <xdr:colOff>622300</xdr:colOff>
      <xdr:row>3</xdr:row>
      <xdr:rowOff>558800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D2AD846E-206F-4901-917D-E1DD2CF0FA04}"/>
            </a:ext>
          </a:extLst>
        </xdr:cNvPr>
        <xdr:cNvSpPr/>
      </xdr:nvSpPr>
      <xdr:spPr>
        <a:xfrm>
          <a:off x="2641600" y="850900"/>
          <a:ext cx="10248900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685800</xdr:colOff>
      <xdr:row>1</xdr:row>
      <xdr:rowOff>76200</xdr:rowOff>
    </xdr:from>
    <xdr:to>
      <xdr:col>12</xdr:col>
      <xdr:colOff>546100</xdr:colOff>
      <xdr:row>3</xdr:row>
      <xdr:rowOff>254000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32D7025-AE7D-491E-A3D1-E519F665A310}"/>
            </a:ext>
          </a:extLst>
        </xdr:cNvPr>
        <xdr:cNvSpPr txBox="1"/>
      </xdr:nvSpPr>
      <xdr:spPr>
        <a:xfrm>
          <a:off x="5130800" y="241300"/>
          <a:ext cx="7683500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 VIALES  SEPTIEMBRE 2025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</xdr:colOff>
      <xdr:row>1</xdr:row>
      <xdr:rowOff>38099</xdr:rowOff>
    </xdr:from>
    <xdr:to>
      <xdr:col>3</xdr:col>
      <xdr:colOff>123825</xdr:colOff>
      <xdr:row>7</xdr:row>
      <xdr:rowOff>163721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A98D5E-3E8A-4DA2-9CA3-D6AAF3421A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76249" y="114299"/>
          <a:ext cx="1190626" cy="1640097"/>
        </a:xfrm>
        <a:prstGeom prst="rect">
          <a:avLst/>
        </a:prstGeom>
      </xdr:spPr>
    </xdr:pic>
    <xdr:clientData/>
  </xdr:twoCellAnchor>
  <xdr:twoCellAnchor>
    <xdr:from>
      <xdr:col>3</xdr:col>
      <xdr:colOff>133350</xdr:colOff>
      <xdr:row>5</xdr:row>
      <xdr:rowOff>298448</xdr:rowOff>
    </xdr:from>
    <xdr:to>
      <xdr:col>4</xdr:col>
      <xdr:colOff>285750</xdr:colOff>
      <xdr:row>6</xdr:row>
      <xdr:rowOff>171449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51F7FA0F-4716-4797-AA37-FFD0CD9AC2B3}"/>
            </a:ext>
          </a:extLst>
        </xdr:cNvPr>
        <xdr:cNvSpPr/>
      </xdr:nvSpPr>
      <xdr:spPr>
        <a:xfrm flipV="1">
          <a:off x="1676400" y="1260473"/>
          <a:ext cx="5429250" cy="177801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609600</xdr:colOff>
      <xdr:row>2</xdr:row>
      <xdr:rowOff>9524</xdr:rowOff>
    </xdr:from>
    <xdr:to>
      <xdr:col>4</xdr:col>
      <xdr:colOff>314326</xdr:colOff>
      <xdr:row>5</xdr:row>
      <xdr:rowOff>301626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27350BA-D659-4018-9F52-DB57A1F14C35}"/>
            </a:ext>
          </a:extLst>
        </xdr:cNvPr>
        <xdr:cNvSpPr txBox="1"/>
      </xdr:nvSpPr>
      <xdr:spPr>
        <a:xfrm>
          <a:off x="2152650" y="161924"/>
          <a:ext cx="4333876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PRINCIPALES CRUCEROS CON MAYOR INCIDENCIA  </a:t>
          </a:r>
        </a:p>
      </xdr:txBody>
    </xdr:sp>
    <xdr:clientData/>
  </xdr:twoCellAnchor>
  <xdr:twoCellAnchor editAs="oneCell">
    <xdr:from>
      <xdr:col>3</xdr:col>
      <xdr:colOff>581025</xdr:colOff>
      <xdr:row>38</xdr:row>
      <xdr:rowOff>142875</xdr:rowOff>
    </xdr:from>
    <xdr:to>
      <xdr:col>3</xdr:col>
      <xdr:colOff>3362145</xdr:colOff>
      <xdr:row>42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02C7408-3422-4618-A85E-1390C6092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124075" y="8801100"/>
          <a:ext cx="2781120" cy="504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12</xdr:row>
      <xdr:rowOff>12700</xdr:rowOff>
    </xdr:from>
    <xdr:to>
      <xdr:col>14</xdr:col>
      <xdr:colOff>165100</xdr:colOff>
      <xdr:row>23</xdr:row>
      <xdr:rowOff>330200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177800</xdr:colOff>
      <xdr:row>1</xdr:row>
      <xdr:rowOff>50800</xdr:rowOff>
    </xdr:from>
    <xdr:to>
      <xdr:col>1</xdr:col>
      <xdr:colOff>1841500</xdr:colOff>
      <xdr:row>11</xdr:row>
      <xdr:rowOff>247060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6E5544B-BAF8-4F4F-9824-EA0DA4E7E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96900" y="241300"/>
          <a:ext cx="1663700" cy="2291760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6</xdr:row>
      <xdr:rowOff>177800</xdr:rowOff>
    </xdr:from>
    <xdr:to>
      <xdr:col>14</xdr:col>
      <xdr:colOff>292101</xdr:colOff>
      <xdr:row>7</xdr:row>
      <xdr:rowOff>165100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5932EF7E-A69C-4483-A13B-1E61250F40BC}"/>
            </a:ext>
          </a:extLst>
        </xdr:cNvPr>
        <xdr:cNvSpPr/>
      </xdr:nvSpPr>
      <xdr:spPr>
        <a:xfrm flipV="1">
          <a:off x="2997200" y="1320800"/>
          <a:ext cx="9525001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762000</xdr:colOff>
      <xdr:row>1</xdr:row>
      <xdr:rowOff>28574</xdr:rowOff>
    </xdr:from>
    <xdr:to>
      <xdr:col>14</xdr:col>
      <xdr:colOff>323851</xdr:colOff>
      <xdr:row>7</xdr:row>
      <xdr:rowOff>25401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B38AB52-65DD-440F-BD0A-E678E486C2AF}"/>
            </a:ext>
          </a:extLst>
        </xdr:cNvPr>
        <xdr:cNvSpPr txBox="1"/>
      </xdr:nvSpPr>
      <xdr:spPr>
        <a:xfrm>
          <a:off x="6489700" y="219074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ASUNTOS VIALES CONSIGNADOS  AL M.P</a:t>
          </a:r>
          <a:r>
            <a:rPr lang="es-MX" sz="2000" b="1" i="0">
              <a:latin typeface="Bahnschrift SemiLight" panose="020B0502040204020203" pitchFamily="34" charset="0"/>
            </a:rPr>
            <a:t>.     </a:t>
          </a:r>
        </a:p>
      </xdr:txBody>
    </xdr:sp>
    <xdr:clientData/>
  </xdr:twoCellAnchor>
  <xdr:twoCellAnchor editAs="oneCell">
    <xdr:from>
      <xdr:col>1</xdr:col>
      <xdr:colOff>63499</xdr:colOff>
      <xdr:row>23</xdr:row>
      <xdr:rowOff>317500</xdr:rowOff>
    </xdr:from>
    <xdr:to>
      <xdr:col>3</xdr:col>
      <xdr:colOff>304800</xdr:colOff>
      <xdr:row>26</xdr:row>
      <xdr:rowOff>30095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B216265-9C3A-4CE7-8171-A50E4129DB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482599" y="7073900"/>
          <a:ext cx="3289301" cy="8936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508000</xdr:colOff>
      <xdr:row>13</xdr:row>
      <xdr:rowOff>238125</xdr:rowOff>
    </xdr:from>
    <xdr:to>
      <xdr:col>13</xdr:col>
      <xdr:colOff>482600</xdr:colOff>
      <xdr:row>24</xdr:row>
      <xdr:rowOff>114300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9CA4E8-F678-4B5C-919B-CE8059520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099322"/>
        </a:xfrm>
        <a:prstGeom prst="rect">
          <a:avLst/>
        </a:prstGeom>
      </xdr:spPr>
    </xdr:pic>
    <xdr:clientData/>
  </xdr:twoCellAnchor>
  <xdr:twoCellAnchor>
    <xdr:from>
      <xdr:col>2</xdr:col>
      <xdr:colOff>355600</xdr:colOff>
      <xdr:row>7</xdr:row>
      <xdr:rowOff>111126</xdr:rowOff>
    </xdr:from>
    <xdr:to>
      <xdr:col>13</xdr:col>
      <xdr:colOff>457201</xdr:colOff>
      <xdr:row>8</xdr:row>
      <xdr:rowOff>25400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B474A5F3-76D1-4092-B1BF-C3903E0C5A94}"/>
            </a:ext>
          </a:extLst>
        </xdr:cNvPr>
        <xdr:cNvSpPr/>
      </xdr:nvSpPr>
      <xdr:spPr>
        <a:xfrm flipV="1">
          <a:off x="3302000" y="1444626"/>
          <a:ext cx="935990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774700</xdr:colOff>
      <xdr:row>2</xdr:row>
      <xdr:rowOff>101600</xdr:rowOff>
    </xdr:from>
    <xdr:to>
      <xdr:col>13</xdr:col>
      <xdr:colOff>336551</xdr:colOff>
      <xdr:row>8</xdr:row>
      <xdr:rowOff>98427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77519DC-B240-43CC-B453-AB8AB511D47B}"/>
            </a:ext>
          </a:extLst>
        </xdr:cNvPr>
        <xdr:cNvSpPr txBox="1"/>
      </xdr:nvSpPr>
      <xdr:spPr>
        <a:xfrm>
          <a:off x="6477000" y="4826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266701</xdr:colOff>
      <xdr:row>24</xdr:row>
      <xdr:rowOff>203200</xdr:rowOff>
    </xdr:from>
    <xdr:to>
      <xdr:col>2</xdr:col>
      <xdr:colOff>368300</xdr:colOff>
      <xdr:row>27</xdr:row>
      <xdr:rowOff>140920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0E5E89-6971-454B-B3F9-DD085CEED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66701" y="6921500"/>
          <a:ext cx="3047999" cy="7886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42862</xdr:rowOff>
    </xdr:from>
    <xdr:to>
      <xdr:col>11</xdr:col>
      <xdr:colOff>171449</xdr:colOff>
      <xdr:row>32</xdr:row>
      <xdr:rowOff>95250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923926</xdr:colOff>
      <xdr:row>6</xdr:row>
      <xdr:rowOff>79374</xdr:rowOff>
    </xdr:from>
    <xdr:to>
      <xdr:col>11</xdr:col>
      <xdr:colOff>739777</xdr:colOff>
      <xdr:row>7</xdr:row>
      <xdr:rowOff>66674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FB641F28-B5E3-4B6A-8E72-D1E2588C3BF3}"/>
            </a:ext>
          </a:extLst>
        </xdr:cNvPr>
        <xdr:cNvSpPr/>
      </xdr:nvSpPr>
      <xdr:spPr>
        <a:xfrm flipV="1">
          <a:off x="2952751" y="1050924"/>
          <a:ext cx="8435976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1155700</xdr:colOff>
      <xdr:row>0</xdr:row>
      <xdr:rowOff>41274</xdr:rowOff>
    </xdr:from>
    <xdr:to>
      <xdr:col>11</xdr:col>
      <xdr:colOff>704851</xdr:colOff>
      <xdr:row>7</xdr:row>
      <xdr:rowOff>47626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494AA69-5F23-4A12-88D7-54A42FD0D6DC}"/>
            </a:ext>
          </a:extLst>
        </xdr:cNvPr>
        <xdr:cNvSpPr txBox="1"/>
      </xdr:nvSpPr>
      <xdr:spPr>
        <a:xfrm>
          <a:off x="5289550" y="41274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SALIDAS DIFERENTES A LA MULTA </a:t>
          </a:r>
        </a:p>
      </xdr:txBody>
    </xdr:sp>
    <xdr:clientData/>
  </xdr:twoCellAnchor>
  <xdr:twoCellAnchor editAs="oneCell">
    <xdr:from>
      <xdr:col>2</xdr:col>
      <xdr:colOff>209550</xdr:colOff>
      <xdr:row>0</xdr:row>
      <xdr:rowOff>149569</xdr:rowOff>
    </xdr:from>
    <xdr:to>
      <xdr:col>3</xdr:col>
      <xdr:colOff>133350</xdr:colOff>
      <xdr:row>9</xdr:row>
      <xdr:rowOff>356247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6370B27-B43F-4A81-8BDF-A9E29FF93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49569"/>
          <a:ext cx="1228725" cy="169257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152402</xdr:colOff>
      <xdr:row>35</xdr:row>
      <xdr:rowOff>57150</xdr:rowOff>
    </xdr:from>
    <xdr:to>
      <xdr:col>4</xdr:col>
      <xdr:colOff>104776</xdr:colOff>
      <xdr:row>38</xdr:row>
      <xdr:rowOff>158814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0B5D6CE-549A-46D5-9014-9082CDD98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76302" y="6962775"/>
          <a:ext cx="2295524" cy="5874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171449</xdr:colOff>
      <xdr:row>9</xdr:row>
      <xdr:rowOff>390524</xdr:rowOff>
    </xdr:from>
    <xdr:to>
      <xdr:col>18</xdr:col>
      <xdr:colOff>600075</xdr:colOff>
      <xdr:row>26</xdr:row>
      <xdr:rowOff>133349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4</xdr:row>
      <xdr:rowOff>200024</xdr:rowOff>
    </xdr:from>
    <xdr:to>
      <xdr:col>18</xdr:col>
      <xdr:colOff>720725</xdr:colOff>
      <xdr:row>4</xdr:row>
      <xdr:rowOff>304800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8C45948A-396B-48EC-B088-A614198490DA}"/>
            </a:ext>
          </a:extLst>
        </xdr:cNvPr>
        <xdr:cNvSpPr/>
      </xdr:nvSpPr>
      <xdr:spPr>
        <a:xfrm flipV="1">
          <a:off x="3038475" y="1190624"/>
          <a:ext cx="6721475" cy="10477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638175</xdr:colOff>
      <xdr:row>1</xdr:row>
      <xdr:rowOff>66676</xdr:rowOff>
    </xdr:from>
    <xdr:to>
      <xdr:col>18</xdr:col>
      <xdr:colOff>600076</xdr:colOff>
      <xdr:row>4</xdr:row>
      <xdr:rowOff>209551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63B9EC-C7A4-4F11-B39A-78A60B8178BB}"/>
            </a:ext>
          </a:extLst>
        </xdr:cNvPr>
        <xdr:cNvSpPr txBox="1"/>
      </xdr:nvSpPr>
      <xdr:spPr>
        <a:xfrm>
          <a:off x="3695700" y="228601"/>
          <a:ext cx="5943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JUZGADOS DE PROCEDIMIENTOS &amp; COLEGIADO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400049</xdr:colOff>
      <xdr:row>1</xdr:row>
      <xdr:rowOff>28575</xdr:rowOff>
    </xdr:from>
    <xdr:to>
      <xdr:col>1</xdr:col>
      <xdr:colOff>1257300</xdr:colOff>
      <xdr:row>8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D58D6D0-D472-4E60-A068-30F9EF9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0049" y="190500"/>
          <a:ext cx="1314451" cy="167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27</xdr:row>
      <xdr:rowOff>28575</xdr:rowOff>
    </xdr:from>
    <xdr:to>
      <xdr:col>18</xdr:col>
      <xdr:colOff>38100</xdr:colOff>
      <xdr:row>31</xdr:row>
      <xdr:rowOff>116061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83FD39E-ABB6-4AAE-8494-D96B685874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372225" y="7029450"/>
          <a:ext cx="2790825" cy="50658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7508D6-BF59-4F73-B06F-6BA19C8DA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212974"/>
        </a:xfrm>
        <a:prstGeom prst="rect">
          <a:avLst/>
        </a:prstGeom>
      </xdr:spPr>
    </xdr:pic>
    <xdr:clientData/>
  </xdr:twoCellAnchor>
  <xdr:twoCellAnchor>
    <xdr:from>
      <xdr:col>1</xdr:col>
      <xdr:colOff>355600</xdr:colOff>
      <xdr:row>7</xdr:row>
      <xdr:rowOff>111126</xdr:rowOff>
    </xdr:from>
    <xdr:to>
      <xdr:col>12</xdr:col>
      <xdr:colOff>457201</xdr:colOff>
      <xdr:row>8</xdr:row>
      <xdr:rowOff>25400</xdr:rowOff>
    </xdr:to>
    <xdr:sp macro="" textlink="">
      <xdr:nvSpPr>
        <xdr:cNvPr id="4" name="Paralelogramo 3">
          <a:extLst>
            <a:ext uri="{FF2B5EF4-FFF2-40B4-BE49-F238E27FC236}">
              <a16:creationId xmlns:a16="http://schemas.microsoft.com/office/drawing/2014/main" id="{E8B21B53-ACA4-4030-9962-273EE075B85F}"/>
            </a:ext>
          </a:extLst>
        </xdr:cNvPr>
        <xdr:cNvSpPr/>
      </xdr:nvSpPr>
      <xdr:spPr>
        <a:xfrm flipV="1">
          <a:off x="3289300" y="1444626"/>
          <a:ext cx="9331326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774700</xdr:colOff>
      <xdr:row>2</xdr:row>
      <xdr:rowOff>101600</xdr:rowOff>
    </xdr:from>
    <xdr:to>
      <xdr:col>12</xdr:col>
      <xdr:colOff>336551</xdr:colOff>
      <xdr:row>8</xdr:row>
      <xdr:rowOff>98427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093F0FB-D1A4-4BA3-845E-70671D1C2673}"/>
            </a:ext>
          </a:extLst>
        </xdr:cNvPr>
        <xdr:cNvSpPr txBox="1"/>
      </xdr:nvSpPr>
      <xdr:spPr>
        <a:xfrm>
          <a:off x="6461125" y="4826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JUZGADO CÍVICO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26</xdr:row>
      <xdr:rowOff>0</xdr:rowOff>
    </xdr:from>
    <xdr:to>
      <xdr:col>3</xdr:col>
      <xdr:colOff>51723</xdr:colOff>
      <xdr:row>27</xdr:row>
      <xdr:rowOff>261168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06A5A9D-97D5-4DCF-8318-BFB79A7F1A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75500"/>
          <a:ext cx="3607723" cy="65486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698500</xdr:colOff>
      <xdr:row>21</xdr:row>
      <xdr:rowOff>12700</xdr:rowOff>
    </xdr:to>
    <xdr:cxnSp macro="">
      <xdr:nvCxnSpPr>
        <xdr:cNvPr id="9" name="Conector: angular 8">
          <a:extLst>
            <a:ext uri="{FF2B5EF4-FFF2-40B4-BE49-F238E27FC236}">
              <a16:creationId xmlns:a16="http://schemas.microsoft.com/office/drawing/2014/main" id="{46A55357-E834-40AE-B509-339B3EED6AEC}"/>
            </a:ext>
          </a:extLst>
        </xdr:cNvPr>
        <xdr:cNvCxnSpPr/>
      </xdr:nvCxnSpPr>
      <xdr:spPr>
        <a:xfrm>
          <a:off x="2755900" y="3962400"/>
          <a:ext cx="2832100" cy="1587500"/>
        </a:xfrm>
        <a:prstGeom prst="bentConnector3">
          <a:avLst>
            <a:gd name="adj1" fmla="val -10538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12</xdr:row>
      <xdr:rowOff>215900</xdr:rowOff>
    </xdr:from>
    <xdr:to>
      <xdr:col>12</xdr:col>
      <xdr:colOff>685800</xdr:colOff>
      <xdr:row>24</xdr:row>
      <xdr:rowOff>25400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5135926-8FD0-4226-AA51-922DBB563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5580CA-5E09-49ED-AE9F-B50B31CEE6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3</xdr:col>
      <xdr:colOff>444500</xdr:colOff>
      <xdr:row>7</xdr:row>
      <xdr:rowOff>60326</xdr:rowOff>
    </xdr:from>
    <xdr:to>
      <xdr:col>14</xdr:col>
      <xdr:colOff>88901</xdr:colOff>
      <xdr:row>7</xdr:row>
      <xdr:rowOff>165100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1B10BB92-8A9B-49A9-81B2-57986E731D43}"/>
            </a:ext>
          </a:extLst>
        </xdr:cNvPr>
        <xdr:cNvSpPr/>
      </xdr:nvSpPr>
      <xdr:spPr>
        <a:xfrm flipV="1">
          <a:off x="4203700" y="1393826"/>
          <a:ext cx="858520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558800</xdr:colOff>
      <xdr:row>2</xdr:row>
      <xdr:rowOff>25400</xdr:rowOff>
    </xdr:from>
    <xdr:to>
      <xdr:col>14</xdr:col>
      <xdr:colOff>120651</xdr:colOff>
      <xdr:row>8</xdr:row>
      <xdr:rowOff>22227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092745-80D4-4AEF-AAF1-E42A2B0E04F9}"/>
            </a:ext>
          </a:extLst>
        </xdr:cNvPr>
        <xdr:cNvSpPr txBox="1"/>
      </xdr:nvSpPr>
      <xdr:spPr>
        <a:xfrm>
          <a:off x="6756400" y="4064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TRABAJO SOCIAL, PISCOLOGÍA</a:t>
          </a:r>
          <a:r>
            <a:rPr lang="es-MX" sz="2800" b="1" i="0" baseline="0">
              <a:latin typeface="Bahnschrift SemiLight" panose="020B0502040204020203" pitchFamily="34" charset="0"/>
            </a:rPr>
            <a:t> &amp; GENERO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27</xdr:row>
      <xdr:rowOff>0</xdr:rowOff>
    </xdr:from>
    <xdr:to>
      <xdr:col>3</xdr:col>
      <xdr:colOff>89823</xdr:colOff>
      <xdr:row>29</xdr:row>
      <xdr:rowOff>57968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78276A-7063-4AA3-B5DF-538F730D61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34225"/>
          <a:ext cx="3595023" cy="651693"/>
        </a:xfrm>
        <a:prstGeom prst="rect">
          <a:avLst/>
        </a:prstGeom>
      </xdr:spPr>
    </xdr:pic>
    <xdr:clientData/>
  </xdr:twoCellAnchor>
  <xdr:twoCellAnchor>
    <xdr:from>
      <xdr:col>0</xdr:col>
      <xdr:colOff>1358900</xdr:colOff>
      <xdr:row>20</xdr:row>
      <xdr:rowOff>0</xdr:rowOff>
    </xdr:from>
    <xdr:to>
      <xdr:col>4</xdr:col>
      <xdr:colOff>177800</xdr:colOff>
      <xdr:row>22</xdr:row>
      <xdr:rowOff>279400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01C40F8-CA60-466E-A7BC-C2C0DF6A8CDC}"/>
            </a:ext>
          </a:extLst>
        </xdr:cNvPr>
        <xdr:cNvSpPr txBox="1"/>
      </xdr:nvSpPr>
      <xdr:spPr>
        <a:xfrm>
          <a:off x="1358900" y="5143500"/>
          <a:ext cx="33909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DE LOS CUALES SE CANALIZARON  CON INSTITUCIONES QUE  </a:t>
          </a:r>
        </a:p>
        <a:p>
          <a:pPr algn="ctr"/>
          <a:r>
            <a:rPr lang="es-MX" sz="1800" b="1"/>
            <a:t>SE</a:t>
          </a:r>
          <a:r>
            <a:rPr lang="es-MX" sz="1800" b="1" baseline="0"/>
            <a:t> TIENE CONVENIO</a:t>
          </a:r>
        </a:p>
        <a:p>
          <a:pPr algn="ctr"/>
          <a:endParaRPr lang="es-MX" sz="1800" b="1"/>
        </a:p>
      </xdr:txBody>
    </xdr:sp>
    <xdr:clientData/>
  </xdr:twoCellAnchor>
  <xdr:twoCellAnchor>
    <xdr:from>
      <xdr:col>4</xdr:col>
      <xdr:colOff>266700</xdr:colOff>
      <xdr:row>20</xdr:row>
      <xdr:rowOff>266700</xdr:rowOff>
    </xdr:from>
    <xdr:to>
      <xdr:col>5</xdr:col>
      <xdr:colOff>342900</xdr:colOff>
      <xdr:row>21</xdr:row>
      <xdr:rowOff>317500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6116E02-8737-4432-9E09-8FA9187EE5B5}"/>
            </a:ext>
          </a:extLst>
        </xdr:cNvPr>
        <xdr:cNvSpPr/>
      </xdr:nvSpPr>
      <xdr:spPr>
        <a:xfrm>
          <a:off x="4838700" y="54102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736600</xdr:colOff>
      <xdr:row>11</xdr:row>
      <xdr:rowOff>114300</xdr:rowOff>
    </xdr:from>
    <xdr:to>
      <xdr:col>12</xdr:col>
      <xdr:colOff>508000</xdr:colOff>
      <xdr:row>25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84EFB61-357F-4593-A109-3657F8389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061A2E-6D27-46E5-A66A-26C4150245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3</xdr:col>
      <xdr:colOff>444500</xdr:colOff>
      <xdr:row>7</xdr:row>
      <xdr:rowOff>60326</xdr:rowOff>
    </xdr:from>
    <xdr:to>
      <xdr:col>14</xdr:col>
      <xdr:colOff>88901</xdr:colOff>
      <xdr:row>7</xdr:row>
      <xdr:rowOff>165100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A4F301CE-A802-403D-82F9-F86C1E3095DB}"/>
            </a:ext>
          </a:extLst>
        </xdr:cNvPr>
        <xdr:cNvSpPr/>
      </xdr:nvSpPr>
      <xdr:spPr>
        <a:xfrm flipV="1">
          <a:off x="4187825" y="1393826"/>
          <a:ext cx="8550276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558800</xdr:colOff>
      <xdr:row>2</xdr:row>
      <xdr:rowOff>25400</xdr:rowOff>
    </xdr:from>
    <xdr:to>
      <xdr:col>14</xdr:col>
      <xdr:colOff>120651</xdr:colOff>
      <xdr:row>8</xdr:row>
      <xdr:rowOff>22227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0311834-D4E8-42FC-ABE4-AE1B101F231B}"/>
            </a:ext>
          </a:extLst>
        </xdr:cNvPr>
        <xdr:cNvSpPr txBox="1"/>
      </xdr:nvSpPr>
      <xdr:spPr>
        <a:xfrm>
          <a:off x="6731000" y="4064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MEDIACIÓN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29</xdr:row>
      <xdr:rowOff>0</xdr:rowOff>
    </xdr:from>
    <xdr:to>
      <xdr:col>3</xdr:col>
      <xdr:colOff>89823</xdr:colOff>
      <xdr:row>31</xdr:row>
      <xdr:rowOff>57968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DDD426-FDD9-4903-A30D-87CF26C89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524750"/>
          <a:ext cx="3591848" cy="648518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21</xdr:row>
      <xdr:rowOff>317500</xdr:rowOff>
    </xdr:from>
    <xdr:to>
      <xdr:col>2</xdr:col>
      <xdr:colOff>774700</xdr:colOff>
      <xdr:row>24</xdr:row>
      <xdr:rowOff>203200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B4A9B3B-1281-4217-A8E1-CAF502C68371}"/>
            </a:ext>
          </a:extLst>
        </xdr:cNvPr>
        <xdr:cNvSpPr txBox="1"/>
      </xdr:nvSpPr>
      <xdr:spPr>
        <a:xfrm>
          <a:off x="50800" y="5524500"/>
          <a:ext cx="36703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PROBLEMÁTICAS PRESENTADAS</a:t>
          </a:r>
          <a:endParaRPr lang="es-MX" sz="1800" b="1" baseline="0"/>
        </a:p>
        <a:p>
          <a:pPr algn="ctr"/>
          <a:endParaRPr lang="es-MX" sz="1800" b="1"/>
        </a:p>
      </xdr:txBody>
    </xdr:sp>
    <xdr:clientData/>
  </xdr:twoCellAnchor>
  <xdr:twoCellAnchor>
    <xdr:from>
      <xdr:col>1</xdr:col>
      <xdr:colOff>469900</xdr:colOff>
      <xdr:row>23</xdr:row>
      <xdr:rowOff>0</xdr:rowOff>
    </xdr:from>
    <xdr:to>
      <xdr:col>2</xdr:col>
      <xdr:colOff>266700</xdr:colOff>
      <xdr:row>24</xdr:row>
      <xdr:rowOff>50800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FEE20198-A628-459E-A7BF-D048CC091B4D}"/>
            </a:ext>
          </a:extLst>
        </xdr:cNvPr>
        <xdr:cNvSpPr/>
      </xdr:nvSpPr>
      <xdr:spPr>
        <a:xfrm>
          <a:off x="2324100" y="59944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482600</xdr:colOff>
      <xdr:row>9</xdr:row>
      <xdr:rowOff>50800</xdr:rowOff>
    </xdr:from>
    <xdr:to>
      <xdr:col>14</xdr:col>
      <xdr:colOff>254000</xdr:colOff>
      <xdr:row>23</xdr:row>
      <xdr:rowOff>163513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61A2D3A-5706-4319-ABF2-221594B8A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14</xdr:row>
      <xdr:rowOff>57151</xdr:rowOff>
    </xdr:from>
    <xdr:to>
      <xdr:col>12</xdr:col>
      <xdr:colOff>85724</xdr:colOff>
      <xdr:row>35</xdr:row>
      <xdr:rowOff>123826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FC99D6E3-30B0-468A-9ED9-74F70A522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5</xdr:row>
      <xdr:rowOff>47624</xdr:rowOff>
    </xdr:from>
    <xdr:to>
      <xdr:col>12</xdr:col>
      <xdr:colOff>511176</xdr:colOff>
      <xdr:row>6</xdr:row>
      <xdr:rowOff>47625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8B9C64D0-08E2-4FA9-9BE1-E86DA2B45EDD}"/>
            </a:ext>
          </a:extLst>
        </xdr:cNvPr>
        <xdr:cNvSpPr/>
      </xdr:nvSpPr>
      <xdr:spPr>
        <a:xfrm flipV="1">
          <a:off x="3171825" y="857249"/>
          <a:ext cx="8474076" cy="16192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419100</xdr:colOff>
      <xdr:row>0</xdr:row>
      <xdr:rowOff>66676</xdr:rowOff>
    </xdr:from>
    <xdr:to>
      <xdr:col>12</xdr:col>
      <xdr:colOff>542926</xdr:colOff>
      <xdr:row>6</xdr:row>
      <xdr:rowOff>66676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8B7CF2A-F56E-4197-92A3-056498AEAC68}"/>
            </a:ext>
          </a:extLst>
        </xdr:cNvPr>
        <xdr:cNvSpPr txBox="1"/>
      </xdr:nvSpPr>
      <xdr:spPr>
        <a:xfrm>
          <a:off x="5734050" y="66676"/>
          <a:ext cx="5943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ÁREA MÉDICA 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209550</xdr:colOff>
      <xdr:row>1</xdr:row>
      <xdr:rowOff>19050</xdr:rowOff>
    </xdr:from>
    <xdr:to>
      <xdr:col>3</xdr:col>
      <xdr:colOff>282787</xdr:colOff>
      <xdr:row>10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700974B-27C4-4EF0-83F8-02526E1869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80975"/>
          <a:ext cx="1378162" cy="1752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34</xdr:row>
      <xdr:rowOff>65130</xdr:rowOff>
    </xdr:from>
    <xdr:to>
      <xdr:col>4</xdr:col>
      <xdr:colOff>219075</xdr:colOff>
      <xdr:row>37</xdr:row>
      <xdr:rowOff>97042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EE57F10-B56A-4D32-ABD2-4B611A2358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62000" y="7170780"/>
          <a:ext cx="2619375" cy="517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11</xdr:row>
      <xdr:rowOff>381000</xdr:rowOff>
    </xdr:from>
    <xdr:to>
      <xdr:col>14</xdr:col>
      <xdr:colOff>228600</xdr:colOff>
      <xdr:row>28</xdr:row>
      <xdr:rowOff>152400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30</xdr:row>
      <xdr:rowOff>74690</xdr:rowOff>
    </xdr:from>
    <xdr:to>
      <xdr:col>3</xdr:col>
      <xdr:colOff>459511</xdr:colOff>
      <xdr:row>33</xdr:row>
      <xdr:rowOff>88900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D008BD3-5136-43E8-A391-3F54F58DD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571500" y="8113790"/>
          <a:ext cx="4066311" cy="7381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10</xdr:row>
      <xdr:rowOff>180452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36B5AF-8152-4089-93CA-B6D5AD669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6096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2</xdr:col>
      <xdr:colOff>190501</xdr:colOff>
      <xdr:row>4</xdr:row>
      <xdr:rowOff>76200</xdr:rowOff>
    </xdr:from>
    <xdr:to>
      <xdr:col>14</xdr:col>
      <xdr:colOff>660401</xdr:colOff>
      <xdr:row>5</xdr:row>
      <xdr:rowOff>88900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B03FF218-06E0-426E-89B3-731A6EE868D3}"/>
            </a:ext>
          </a:extLst>
        </xdr:cNvPr>
        <xdr:cNvSpPr/>
      </xdr:nvSpPr>
      <xdr:spPr>
        <a:xfrm>
          <a:off x="3530601" y="838200"/>
          <a:ext cx="10248900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685800</xdr:colOff>
      <xdr:row>1</xdr:row>
      <xdr:rowOff>88900</xdr:rowOff>
    </xdr:from>
    <xdr:to>
      <xdr:col>14</xdr:col>
      <xdr:colOff>482601</xdr:colOff>
      <xdr:row>4</xdr:row>
      <xdr:rowOff>25400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7BEA710-8678-4B78-BA1D-5E3A347F0983}"/>
            </a:ext>
          </a:extLst>
        </xdr:cNvPr>
        <xdr:cNvSpPr txBox="1"/>
      </xdr:nvSpPr>
      <xdr:spPr>
        <a:xfrm>
          <a:off x="4864100" y="279400"/>
          <a:ext cx="9093201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CAUSAS EN ACCIDENTES VIALES  SEPTIEMBRE 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12</xdr:row>
      <xdr:rowOff>203200</xdr:rowOff>
    </xdr:from>
    <xdr:to>
      <xdr:col>13</xdr:col>
      <xdr:colOff>584200</xdr:colOff>
      <xdr:row>31</xdr:row>
      <xdr:rowOff>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203201</xdr:colOff>
      <xdr:row>27</xdr:row>
      <xdr:rowOff>188990</xdr:rowOff>
    </xdr:from>
    <xdr:to>
      <xdr:col>3</xdr:col>
      <xdr:colOff>114301</xdr:colOff>
      <xdr:row>31</xdr:row>
      <xdr:rowOff>10227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502C09F-0CD8-415B-AC93-19FA71C6E2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23901" y="6780290"/>
          <a:ext cx="3213100" cy="58323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11</xdr:row>
      <xdr:rowOff>2652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EB6649-5F85-4038-9CD6-A3CADDB3A7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588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1879600</xdr:colOff>
      <xdr:row>5</xdr:row>
      <xdr:rowOff>177800</xdr:rowOff>
    </xdr:from>
    <xdr:to>
      <xdr:col>13</xdr:col>
      <xdr:colOff>622299</xdr:colOff>
      <xdr:row>6</xdr:row>
      <xdr:rowOff>165100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8376766E-377F-4843-B477-C6546E818E00}"/>
            </a:ext>
          </a:extLst>
        </xdr:cNvPr>
        <xdr:cNvSpPr/>
      </xdr:nvSpPr>
      <xdr:spPr>
        <a:xfrm>
          <a:off x="2400300" y="1257300"/>
          <a:ext cx="10274299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698500</xdr:colOff>
      <xdr:row>1</xdr:row>
      <xdr:rowOff>25400</xdr:rowOff>
    </xdr:from>
    <xdr:to>
      <xdr:col>13</xdr:col>
      <xdr:colOff>584201</xdr:colOff>
      <xdr:row>5</xdr:row>
      <xdr:rowOff>127000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7753C94B-7134-4BAE-AEDB-61746B27FF7B}"/>
            </a:ext>
          </a:extLst>
        </xdr:cNvPr>
        <xdr:cNvSpPr txBox="1"/>
      </xdr:nvSpPr>
      <xdr:spPr>
        <a:xfrm>
          <a:off x="3835400" y="2159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TAXIS )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431800</xdr:rowOff>
    </xdr:from>
    <xdr:to>
      <xdr:col>13</xdr:col>
      <xdr:colOff>685800</xdr:colOff>
      <xdr:row>31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29</xdr:row>
      <xdr:rowOff>125490</xdr:rowOff>
    </xdr:from>
    <xdr:to>
      <xdr:col>3</xdr:col>
      <xdr:colOff>166718</xdr:colOff>
      <xdr:row>33</xdr:row>
      <xdr:rowOff>25400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2947DCA-48FE-4C22-AB8E-F9832ED06B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42899" y="7123190"/>
          <a:ext cx="3646519" cy="6619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127000</xdr:rowOff>
    </xdr:from>
    <xdr:to>
      <xdr:col>1</xdr:col>
      <xdr:colOff>1689100</xdr:colOff>
      <xdr:row>11</xdr:row>
      <xdr:rowOff>409052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5F10915-FE3A-440F-984E-8094EF8EE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08000" y="3175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1841499</xdr:colOff>
      <xdr:row>6</xdr:row>
      <xdr:rowOff>0</xdr:rowOff>
    </xdr:from>
    <xdr:to>
      <xdr:col>13</xdr:col>
      <xdr:colOff>584198</xdr:colOff>
      <xdr:row>6</xdr:row>
      <xdr:rowOff>177800</xdr:rowOff>
    </xdr:to>
    <xdr:sp macro="" textlink="">
      <xdr:nvSpPr>
        <xdr:cNvPr id="13" name="Paralelogramo 12">
          <a:extLst>
            <a:ext uri="{FF2B5EF4-FFF2-40B4-BE49-F238E27FC236}">
              <a16:creationId xmlns:a16="http://schemas.microsoft.com/office/drawing/2014/main" id="{E415DED5-4A94-40BF-91C6-38ACB587F27C}"/>
            </a:ext>
          </a:extLst>
        </xdr:cNvPr>
        <xdr:cNvSpPr/>
      </xdr:nvSpPr>
      <xdr:spPr>
        <a:xfrm>
          <a:off x="2349499" y="1282700"/>
          <a:ext cx="10274299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660399</xdr:colOff>
      <xdr:row>1</xdr:row>
      <xdr:rowOff>50800</xdr:rowOff>
    </xdr:from>
    <xdr:to>
      <xdr:col>13</xdr:col>
      <xdr:colOff>546100</xdr:colOff>
      <xdr:row>5</xdr:row>
      <xdr:rowOff>279400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1F5A97A-B578-40DE-8707-952D4D357122}"/>
            </a:ext>
          </a:extLst>
        </xdr:cNvPr>
        <xdr:cNvSpPr txBox="1"/>
      </xdr:nvSpPr>
      <xdr:spPr>
        <a:xfrm>
          <a:off x="3784599" y="2413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AUTOBÚS)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42</xdr:row>
      <xdr:rowOff>360441</xdr:rowOff>
    </xdr:from>
    <xdr:to>
      <xdr:col>2</xdr:col>
      <xdr:colOff>723901</xdr:colOff>
      <xdr:row>44</xdr:row>
      <xdr:rowOff>165550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B682BC-9E4F-4D74-83B2-406772DA6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23851" y="11209416"/>
          <a:ext cx="2838450" cy="586159"/>
        </a:xfrm>
        <a:prstGeom prst="rect">
          <a:avLst/>
        </a:prstGeom>
      </xdr:spPr>
    </xdr:pic>
    <xdr:clientData/>
  </xdr:twoCellAnchor>
  <xdr:twoCellAnchor editAs="oneCell">
    <xdr:from>
      <xdr:col>0</xdr:col>
      <xdr:colOff>631826</xdr:colOff>
      <xdr:row>1</xdr:row>
      <xdr:rowOff>3394</xdr:rowOff>
    </xdr:from>
    <xdr:to>
      <xdr:col>1</xdr:col>
      <xdr:colOff>981261</xdr:colOff>
      <xdr:row>8</xdr:row>
      <xdr:rowOff>342901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C8CFCA-E85E-4285-A61B-C122A746FB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631826" y="241519"/>
          <a:ext cx="1235260" cy="1701582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7</xdr:row>
      <xdr:rowOff>146049</xdr:rowOff>
    </xdr:from>
    <xdr:to>
      <xdr:col>7</xdr:col>
      <xdr:colOff>1276350</xdr:colOff>
      <xdr:row>8</xdr:row>
      <xdr:rowOff>171449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539C3486-3209-40F9-BAEF-F45D65421A0D}"/>
            </a:ext>
          </a:extLst>
        </xdr:cNvPr>
        <xdr:cNvSpPr/>
      </xdr:nvSpPr>
      <xdr:spPr>
        <a:xfrm>
          <a:off x="2476500" y="1584324"/>
          <a:ext cx="7315200" cy="1873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219076</xdr:colOff>
      <xdr:row>1</xdr:row>
      <xdr:rowOff>9524</xdr:rowOff>
    </xdr:from>
    <xdr:to>
      <xdr:col>7</xdr:col>
      <xdr:colOff>1219202</xdr:colOff>
      <xdr:row>7</xdr:row>
      <xdr:rowOff>95250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46A7E2A-A4DD-4B75-9708-8400C95A28A3}"/>
            </a:ext>
          </a:extLst>
        </xdr:cNvPr>
        <xdr:cNvSpPr txBox="1"/>
      </xdr:nvSpPr>
      <xdr:spPr>
        <a:xfrm>
          <a:off x="2543176" y="247649"/>
          <a:ext cx="7191376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EDADES  DE  LOS CONDUCTORES  PARTICIPANTES EN ACCIDENTES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51</xdr:row>
      <xdr:rowOff>123825</xdr:rowOff>
    </xdr:from>
    <xdr:to>
      <xdr:col>6</xdr:col>
      <xdr:colOff>314325</xdr:colOff>
      <xdr:row>62</xdr:row>
      <xdr:rowOff>38100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49</xdr:row>
      <xdr:rowOff>276225</xdr:rowOff>
    </xdr:from>
    <xdr:to>
      <xdr:col>6</xdr:col>
      <xdr:colOff>276225</xdr:colOff>
      <xdr:row>51</xdr:row>
      <xdr:rowOff>114300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04775" y="12706350"/>
          <a:ext cx="80200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800" b="1"/>
            <a:t>GRÁFICA COMPARATIV</a:t>
          </a:r>
          <a:r>
            <a:rPr lang="es-MX" sz="1800" b="1" baseline="0"/>
            <a:t>A DE ACCIDENTES VIALES OCURRIDOS  POR HORAS</a:t>
          </a:r>
        </a:p>
        <a:p>
          <a:pPr algn="ctr"/>
          <a:endParaRPr lang="es-MX" sz="1400" b="1"/>
        </a:p>
      </xdr:txBody>
    </xdr:sp>
    <xdr:clientData/>
  </xdr:twoCellAnchor>
  <xdr:twoCellAnchor>
    <xdr:from>
      <xdr:col>0</xdr:col>
      <xdr:colOff>228600</xdr:colOff>
      <xdr:row>62</xdr:row>
      <xdr:rowOff>142873</xdr:rowOff>
    </xdr:from>
    <xdr:to>
      <xdr:col>6</xdr:col>
      <xdr:colOff>295275</xdr:colOff>
      <xdr:row>86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171451</xdr:colOff>
      <xdr:row>43</xdr:row>
      <xdr:rowOff>331867</xdr:rowOff>
    </xdr:from>
    <xdr:to>
      <xdr:col>2</xdr:col>
      <xdr:colOff>190500</xdr:colOff>
      <xdr:row>44</xdr:row>
      <xdr:rowOff>411525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9BFFB7D-7222-4D49-84B6-DB6E642EB8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171451" y="10361692"/>
          <a:ext cx="2676524" cy="527333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0</xdr:row>
      <xdr:rowOff>66675</xdr:rowOff>
    </xdr:from>
    <xdr:to>
      <xdr:col>0</xdr:col>
      <xdr:colOff>1428749</xdr:colOff>
      <xdr:row>11</xdr:row>
      <xdr:rowOff>181112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0983A06-1BF6-4F8E-A33F-BF2EAF6F8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07950" y="66675"/>
          <a:ext cx="1320799" cy="1819412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6</xdr:row>
      <xdr:rowOff>171450</xdr:rowOff>
    </xdr:from>
    <xdr:to>
      <xdr:col>6</xdr:col>
      <xdr:colOff>600075</xdr:colOff>
      <xdr:row>9</xdr:row>
      <xdr:rowOff>57150</xdr:rowOff>
    </xdr:to>
    <xdr:sp macro="" textlink="">
      <xdr:nvSpPr>
        <xdr:cNvPr id="18" name="Paralelogramo 17">
          <a:extLst>
            <a:ext uri="{FF2B5EF4-FFF2-40B4-BE49-F238E27FC236}">
              <a16:creationId xmlns:a16="http://schemas.microsoft.com/office/drawing/2014/main" id="{F3ACDA37-CA67-4541-A4AB-F843FC86ABAA}"/>
            </a:ext>
          </a:extLst>
        </xdr:cNvPr>
        <xdr:cNvSpPr/>
      </xdr:nvSpPr>
      <xdr:spPr>
        <a:xfrm flipV="1">
          <a:off x="1914525" y="1238250"/>
          <a:ext cx="6524625" cy="1143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676276</xdr:colOff>
      <xdr:row>0</xdr:row>
      <xdr:rowOff>47624</xdr:rowOff>
    </xdr:from>
    <xdr:to>
      <xdr:col>6</xdr:col>
      <xdr:colOff>504825</xdr:colOff>
      <xdr:row>6</xdr:row>
      <xdr:rowOff>104775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7F22BEBC-3216-4B65-8CE6-7CEAA1BF72DA}"/>
            </a:ext>
          </a:extLst>
        </xdr:cNvPr>
        <xdr:cNvSpPr txBox="1"/>
      </xdr:nvSpPr>
      <xdr:spPr>
        <a:xfrm>
          <a:off x="2276476" y="47624"/>
          <a:ext cx="6076949" cy="1123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POR HORA</a:t>
          </a:r>
        </a:p>
      </xdr:txBody>
    </xdr:sp>
    <xdr:clientData/>
  </xdr:twoCellAnchor>
  <xdr:twoCellAnchor editAs="oneCell">
    <xdr:from>
      <xdr:col>0</xdr:col>
      <xdr:colOff>66676</xdr:colOff>
      <xdr:row>87</xdr:row>
      <xdr:rowOff>95250</xdr:rowOff>
    </xdr:from>
    <xdr:to>
      <xdr:col>2</xdr:col>
      <xdr:colOff>104775</xdr:colOff>
      <xdr:row>90</xdr:row>
      <xdr:rowOff>38981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986015B-2595-43BC-965C-841362CC4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6676" y="22764750"/>
          <a:ext cx="2695574" cy="5152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104776</xdr:colOff>
      <xdr:row>20</xdr:row>
      <xdr:rowOff>76199</xdr:rowOff>
    </xdr:from>
    <xdr:to>
      <xdr:col>8</xdr:col>
      <xdr:colOff>542925</xdr:colOff>
      <xdr:row>34</xdr:row>
      <xdr:rowOff>200024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171450</xdr:colOff>
      <xdr:row>49</xdr:row>
      <xdr:rowOff>228600</xdr:rowOff>
    </xdr:from>
    <xdr:to>
      <xdr:col>8</xdr:col>
      <xdr:colOff>676276</xdr:colOff>
      <xdr:row>64</xdr:row>
      <xdr:rowOff>200026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1333500</xdr:colOff>
      <xdr:row>40</xdr:row>
      <xdr:rowOff>190500</xdr:rowOff>
    </xdr:from>
    <xdr:to>
      <xdr:col>8</xdr:col>
      <xdr:colOff>404209</xdr:colOff>
      <xdr:row>42</xdr:row>
      <xdr:rowOff>17417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A3D0A6D-FDDF-4094-99D5-ED01498D2D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762750" y="10429875"/>
          <a:ext cx="2537809" cy="531767"/>
        </a:xfrm>
        <a:prstGeom prst="rect">
          <a:avLst/>
        </a:prstGeom>
      </xdr:spPr>
    </xdr:pic>
    <xdr:clientData/>
  </xdr:twoCellAnchor>
  <xdr:twoCellAnchor editAs="oneCell">
    <xdr:from>
      <xdr:col>1</xdr:col>
      <xdr:colOff>307975</xdr:colOff>
      <xdr:row>0</xdr:row>
      <xdr:rowOff>85724</xdr:rowOff>
    </xdr:from>
    <xdr:to>
      <xdr:col>2</xdr:col>
      <xdr:colOff>217142</xdr:colOff>
      <xdr:row>10</xdr:row>
      <xdr:rowOff>200024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01715B-0167-4EAF-9A18-F4DE5FC16D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88950" y="85724"/>
          <a:ext cx="1376017" cy="1895475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7</xdr:row>
      <xdr:rowOff>47625</xdr:rowOff>
    </xdr:from>
    <xdr:to>
      <xdr:col>8</xdr:col>
      <xdr:colOff>685800</xdr:colOff>
      <xdr:row>8</xdr:row>
      <xdr:rowOff>79375</xdr:rowOff>
    </xdr:to>
    <xdr:sp macro="" textlink="">
      <xdr:nvSpPr>
        <xdr:cNvPr id="15" name="Paralelogramo 14">
          <a:extLst>
            <a:ext uri="{FF2B5EF4-FFF2-40B4-BE49-F238E27FC236}">
              <a16:creationId xmlns:a16="http://schemas.microsoft.com/office/drawing/2014/main" id="{31C5BC82-0495-4973-85A6-54DF77F1EFC0}"/>
            </a:ext>
          </a:extLst>
        </xdr:cNvPr>
        <xdr:cNvSpPr/>
      </xdr:nvSpPr>
      <xdr:spPr>
        <a:xfrm flipV="1">
          <a:off x="2952750" y="1181100"/>
          <a:ext cx="6629400" cy="1365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609601</xdr:colOff>
      <xdr:row>0</xdr:row>
      <xdr:rowOff>0</xdr:rowOff>
    </xdr:from>
    <xdr:to>
      <xdr:col>8</xdr:col>
      <xdr:colOff>676276</xdr:colOff>
      <xdr:row>8</xdr:row>
      <xdr:rowOff>47626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6D8C0B8E-1100-467A-BF6F-9DF927F5428B}"/>
            </a:ext>
          </a:extLst>
        </xdr:cNvPr>
        <xdr:cNvSpPr txBox="1"/>
      </xdr:nvSpPr>
      <xdr:spPr>
        <a:xfrm>
          <a:off x="3324226" y="0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ESTADOS DE EBRIEDAD </a:t>
          </a:r>
        </a:p>
      </xdr:txBody>
    </xdr:sp>
    <xdr:clientData/>
  </xdr:twoCellAnchor>
  <xdr:twoCellAnchor editAs="oneCell">
    <xdr:from>
      <xdr:col>1</xdr:col>
      <xdr:colOff>66675</xdr:colOff>
      <xdr:row>77</xdr:row>
      <xdr:rowOff>28575</xdr:rowOff>
    </xdr:from>
    <xdr:to>
      <xdr:col>3</xdr:col>
      <xdr:colOff>133350</xdr:colOff>
      <xdr:row>80</xdr:row>
      <xdr:rowOff>14745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961E8BB-3097-4290-BCAA-67F66C07E8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7650" y="20735925"/>
          <a:ext cx="2600325" cy="557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2171701</xdr:colOff>
      <xdr:row>39</xdr:row>
      <xdr:rowOff>74692</xdr:rowOff>
    </xdr:from>
    <xdr:to>
      <xdr:col>2</xdr:col>
      <xdr:colOff>504825</xdr:colOff>
      <xdr:row>40</xdr:row>
      <xdr:rowOff>258245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BF98AD7-6089-4552-AFF3-6FAA7DE3FF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924176" y="10590292"/>
          <a:ext cx="2724149" cy="53597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104774</xdr:rowOff>
    </xdr:from>
    <xdr:to>
      <xdr:col>1</xdr:col>
      <xdr:colOff>790575</xdr:colOff>
      <xdr:row>7</xdr:row>
      <xdr:rowOff>161768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CD737A9-233D-4C93-B443-CEB6A3D26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80975" y="104774"/>
          <a:ext cx="1362075" cy="1876269"/>
        </a:xfrm>
        <a:prstGeom prst="rect">
          <a:avLst/>
        </a:prstGeom>
      </xdr:spPr>
    </xdr:pic>
    <xdr:clientData/>
  </xdr:twoCellAnchor>
  <xdr:twoCellAnchor>
    <xdr:from>
      <xdr:col>1</xdr:col>
      <xdr:colOff>1304925</xdr:colOff>
      <xdr:row>5</xdr:row>
      <xdr:rowOff>171449</xdr:rowOff>
    </xdr:from>
    <xdr:to>
      <xdr:col>4</xdr:col>
      <xdr:colOff>701675</xdr:colOff>
      <xdr:row>5</xdr:row>
      <xdr:rowOff>276224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B6A62425-2D43-47FD-BF74-8BAA5548B469}"/>
            </a:ext>
          </a:extLst>
        </xdr:cNvPr>
        <xdr:cNvSpPr/>
      </xdr:nvSpPr>
      <xdr:spPr>
        <a:xfrm flipV="1">
          <a:off x="2057400" y="1323974"/>
          <a:ext cx="6569075" cy="10477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1123951</xdr:colOff>
      <xdr:row>0</xdr:row>
      <xdr:rowOff>28575</xdr:rowOff>
    </xdr:from>
    <xdr:to>
      <xdr:col>4</xdr:col>
      <xdr:colOff>609601</xdr:colOff>
      <xdr:row>5</xdr:row>
      <xdr:rowOff>161926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452ED073-D974-4892-BC21-E6F0B9DBA140}"/>
            </a:ext>
          </a:extLst>
        </xdr:cNvPr>
        <xdr:cNvSpPr txBox="1"/>
      </xdr:nvSpPr>
      <xdr:spPr>
        <a:xfrm>
          <a:off x="1876426" y="28575"/>
          <a:ext cx="6657975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DOCUMENTACIÓN DE VEHICULOS PARTICIPANTES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11</xdr:row>
      <xdr:rowOff>444500</xdr:rowOff>
    </xdr:from>
    <xdr:to>
      <xdr:col>13</xdr:col>
      <xdr:colOff>127000</xdr:colOff>
      <xdr:row>26</xdr:row>
      <xdr:rowOff>12700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22</xdr:row>
      <xdr:rowOff>0</xdr:rowOff>
    </xdr:from>
    <xdr:to>
      <xdr:col>10</xdr:col>
      <xdr:colOff>546100</xdr:colOff>
      <xdr:row>22</xdr:row>
      <xdr:rowOff>12700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4597400" y="5943600"/>
          <a:ext cx="4318000" cy="444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200" b="1"/>
            <a:t>GRAFICA  COMPARATIVA</a:t>
          </a:r>
          <a:r>
            <a:rPr lang="es-MX" sz="1200" b="1" baseline="0"/>
            <a:t> DE SERVICIO DE GRUAS UTILIZADO</a:t>
          </a:r>
          <a:endParaRPr lang="es-MX" sz="1200" b="1"/>
        </a:p>
      </xdr:txBody>
    </xdr:sp>
    <xdr:clientData/>
  </xdr:twoCellAnchor>
  <xdr:twoCellAnchor editAs="oneCell">
    <xdr:from>
      <xdr:col>9</xdr:col>
      <xdr:colOff>355600</xdr:colOff>
      <xdr:row>29</xdr:row>
      <xdr:rowOff>146271</xdr:rowOff>
    </xdr:from>
    <xdr:to>
      <xdr:col>13</xdr:col>
      <xdr:colOff>381000</xdr:colOff>
      <xdr:row>32</xdr:row>
      <xdr:rowOff>169534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997AD7-A526-40C4-9302-934C26F29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559800" y="7550371"/>
          <a:ext cx="3276600" cy="594763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0</xdr:row>
      <xdr:rowOff>123824</xdr:rowOff>
    </xdr:from>
    <xdr:to>
      <xdr:col>1</xdr:col>
      <xdr:colOff>1790700</xdr:colOff>
      <xdr:row>10</xdr:row>
      <xdr:rowOff>184924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23E6BE-66A7-4CAD-B061-949C5B46C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1200" y="123824"/>
          <a:ext cx="1574800" cy="21693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7</xdr:row>
      <xdr:rowOff>126999</xdr:rowOff>
    </xdr:from>
    <xdr:to>
      <xdr:col>14</xdr:col>
      <xdr:colOff>355600</xdr:colOff>
      <xdr:row>8</xdr:row>
      <xdr:rowOff>88899</xdr:rowOff>
    </xdr:to>
    <xdr:sp macro="" textlink="">
      <xdr:nvSpPr>
        <xdr:cNvPr id="8" name="Paralelogramo 7">
          <a:extLst>
            <a:ext uri="{FF2B5EF4-FFF2-40B4-BE49-F238E27FC236}">
              <a16:creationId xmlns:a16="http://schemas.microsoft.com/office/drawing/2014/main" id="{98593CB4-FF25-470D-BD47-3B4303381CDF}"/>
            </a:ext>
          </a:extLst>
        </xdr:cNvPr>
        <xdr:cNvSpPr/>
      </xdr:nvSpPr>
      <xdr:spPr>
        <a:xfrm flipV="1">
          <a:off x="4483100" y="1460499"/>
          <a:ext cx="8140700" cy="1524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663576</xdr:colOff>
      <xdr:row>1</xdr:row>
      <xdr:rowOff>63500</xdr:rowOff>
    </xdr:from>
    <xdr:to>
      <xdr:col>14</xdr:col>
      <xdr:colOff>409576</xdr:colOff>
      <xdr:row>8</xdr:row>
      <xdr:rowOff>15876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981C7FDE-AFBF-4F26-B9E6-D3341805F9A2}"/>
            </a:ext>
          </a:extLst>
        </xdr:cNvPr>
        <xdr:cNvSpPr txBox="1"/>
      </xdr:nvSpPr>
      <xdr:spPr>
        <a:xfrm>
          <a:off x="6429376" y="254000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SERVICIO DE GRÚAS </a:t>
          </a:r>
        </a:p>
      </xdr:txBody>
    </xdr:sp>
    <xdr:clientData/>
  </xdr:twoCellAnchor>
  <xdr:twoCellAnchor editAs="oneCell">
    <xdr:from>
      <xdr:col>1</xdr:col>
      <xdr:colOff>342900</xdr:colOff>
      <xdr:row>39</xdr:row>
      <xdr:rowOff>25400</xdr:rowOff>
    </xdr:from>
    <xdr:to>
      <xdr:col>1</xdr:col>
      <xdr:colOff>1917700</xdr:colOff>
      <xdr:row>50</xdr:row>
      <xdr:rowOff>99200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C7E7412-CB26-4308-9FF7-A807BB3621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838200" y="9423400"/>
          <a:ext cx="1574800" cy="2169300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45</xdr:row>
      <xdr:rowOff>66675</xdr:rowOff>
    </xdr:from>
    <xdr:to>
      <xdr:col>14</xdr:col>
      <xdr:colOff>292100</xdr:colOff>
      <xdr:row>46</xdr:row>
      <xdr:rowOff>25400</xdr:rowOff>
    </xdr:to>
    <xdr:sp macro="" textlink="">
      <xdr:nvSpPr>
        <xdr:cNvPr id="11" name="Paralelogramo 10">
          <a:extLst>
            <a:ext uri="{FF2B5EF4-FFF2-40B4-BE49-F238E27FC236}">
              <a16:creationId xmlns:a16="http://schemas.microsoft.com/office/drawing/2014/main" id="{3454F06A-8DAE-49FA-B484-EE7DFCEFE284}"/>
            </a:ext>
          </a:extLst>
        </xdr:cNvPr>
        <xdr:cNvSpPr/>
      </xdr:nvSpPr>
      <xdr:spPr>
        <a:xfrm flipV="1">
          <a:off x="4102100" y="10607675"/>
          <a:ext cx="8458200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536576</xdr:colOff>
      <xdr:row>38</xdr:row>
      <xdr:rowOff>130176</xdr:rowOff>
    </xdr:from>
    <xdr:to>
      <xdr:col>14</xdr:col>
      <xdr:colOff>282576</xdr:colOff>
      <xdr:row>45</xdr:row>
      <xdr:rowOff>82552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8D396A6-026F-491F-B1A7-80694196796D}"/>
            </a:ext>
          </a:extLst>
        </xdr:cNvPr>
        <xdr:cNvSpPr txBox="1"/>
      </xdr:nvSpPr>
      <xdr:spPr>
        <a:xfrm>
          <a:off x="6302376" y="9490076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VEHÍCULOS CON Y SIN SEGURO</a:t>
          </a:r>
        </a:p>
      </xdr:txBody>
    </xdr:sp>
    <xdr:clientData/>
  </xdr:twoCellAnchor>
  <xdr:twoCellAnchor editAs="oneCell">
    <xdr:from>
      <xdr:col>9</xdr:col>
      <xdr:colOff>242226</xdr:colOff>
      <xdr:row>78</xdr:row>
      <xdr:rowOff>215900</xdr:rowOff>
    </xdr:from>
    <xdr:to>
      <xdr:col>13</xdr:col>
      <xdr:colOff>279399</xdr:colOff>
      <xdr:row>82</xdr:row>
      <xdr:rowOff>38100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6F6241E-2590-415A-89EB-942D4F8F8C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446426" y="17449800"/>
          <a:ext cx="3288373" cy="596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.Trashes\&#160;\INFORMES%20SEMANALES\INFORME%20SEMANAL%202025\2.-%20INFORME%20SEMANAL%20MENSUAL%20PERITOS%20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 2024"/>
      <sheetName val="Nov 2024"/>
      <sheetName val="Dic 2024"/>
      <sheetName val="Enero 2025"/>
      <sheetName val="Febrero 2025"/>
      <sheetName val="Marzo 2025"/>
      <sheetName val="mayo 2025"/>
      <sheetName val="abril 2023"/>
      <sheetName val="junio 2025"/>
      <sheetName val="Julio 2025 "/>
      <sheetName val="agosto 2025"/>
      <sheetName val="Sept 2025"/>
      <sheetName val="smna 11 al 17 ene 14"/>
      <sheetName val="cruceros 2024"/>
      <sheetName val="cruceros 2025)"/>
      <sheetName val="Hoja1"/>
      <sheetName val="daños mpio"/>
      <sheetName val="Ingresos"/>
      <sheetName val="Hoja2"/>
      <sheetName val="Tamizajes"/>
      <sheetName val="CIVICO"/>
      <sheetName val="DEFENSORIA"/>
      <sheetName val="Mediaciomn "/>
      <sheetName val="Tamizajes y Medi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9">
          <cell r="CU19" t="str">
            <v>C.I.J</v>
          </cell>
          <cell r="CV19">
            <v>19</v>
          </cell>
        </row>
        <row r="20">
          <cell r="CU20" t="str">
            <v>A.A</v>
          </cell>
          <cell r="CV20">
            <v>10</v>
          </cell>
        </row>
        <row r="21">
          <cell r="CU21" t="str">
            <v>CENT. REHAB. DROGA</v>
          </cell>
          <cell r="CV21">
            <v>1</v>
          </cell>
        </row>
        <row r="22">
          <cell r="CU22" t="str">
            <v>CENT. REHAB- A.A.</v>
          </cell>
          <cell r="CV22">
            <v>5</v>
          </cell>
        </row>
        <row r="23">
          <cell r="CU23" t="str">
            <v>CJEM</v>
          </cell>
          <cell r="CV23">
            <v>1</v>
          </cell>
        </row>
        <row r="24">
          <cell r="CU24" t="str">
            <v>IMM</v>
          </cell>
          <cell r="CV24">
            <v>1</v>
          </cell>
        </row>
      </sheetData>
      <sheetData sheetId="20">
        <row r="167">
          <cell r="M167" t="str">
            <v>CUMPLIR HRS</v>
          </cell>
          <cell r="N167" t="str">
            <v>CONVENIOS</v>
          </cell>
          <cell r="O167" t="str">
            <v>FALTA DE MERITOS</v>
          </cell>
        </row>
        <row r="168">
          <cell r="M168">
            <v>298</v>
          </cell>
          <cell r="N168">
            <v>40</v>
          </cell>
          <cell r="O168">
            <v>47</v>
          </cell>
        </row>
      </sheetData>
      <sheetData sheetId="21" refreshError="1"/>
      <sheetData sheetId="22">
        <row r="25">
          <cell r="DJ25" t="str">
            <v>CONFLICTO COMUNITARIO</v>
          </cell>
          <cell r="DK25">
            <v>22</v>
          </cell>
        </row>
        <row r="26">
          <cell r="DJ26" t="str">
            <v>CONTRABARDA</v>
          </cell>
          <cell r="DK26">
            <v>10</v>
          </cell>
        </row>
        <row r="27">
          <cell r="DJ27" t="str">
            <v>RUIDO</v>
          </cell>
          <cell r="DK27">
            <v>8</v>
          </cell>
        </row>
        <row r="28">
          <cell r="DJ28" t="str">
            <v>INSULTOS</v>
          </cell>
          <cell r="DK28">
            <v>7</v>
          </cell>
        </row>
        <row r="29">
          <cell r="DJ29" t="str">
            <v>CUIDADO ANIMAL</v>
          </cell>
          <cell r="DK29">
            <v>4</v>
          </cell>
        </row>
        <row r="30">
          <cell r="DJ30" t="str">
            <v>BASURA</v>
          </cell>
          <cell r="DK30">
            <v>4</v>
          </cell>
        </row>
        <row r="31">
          <cell r="DJ31" t="str">
            <v>ARBOL</v>
          </cell>
          <cell r="DK31">
            <v>4</v>
          </cell>
        </row>
        <row r="32">
          <cell r="DJ32" t="str">
            <v>DRENAJE</v>
          </cell>
          <cell r="DK32">
            <v>2</v>
          </cell>
        </row>
        <row r="33">
          <cell r="DJ33" t="str">
            <v>HUMEDAD</v>
          </cell>
          <cell r="DK33">
            <v>1</v>
          </cell>
        </row>
      </sheetData>
      <sheetData sheetId="2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13:D22" totalsRowShown="0" headerRowDxfId="164" dataDxfId="162" headerRowBorderDxfId="163" tableBorderDxfId="161" totalsRowBorderDxfId="160">
  <tableColumns count="3">
    <tableColumn id="1" xr3:uid="{00000000-0010-0000-0000-000001000000}" name="CONCEPTO" dataDxfId="159"/>
    <tableColumn id="2" xr3:uid="{00000000-0010-0000-0000-000002000000}" name="SEPT / 2024" dataDxfId="158"/>
    <tableColumn id="3" xr3:uid="{00000000-0010-0000-0000-000003000000}" name="SEPT / 2025" dataDxfId="157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9000000}" name="Tabla17" displayName="Tabla17" ref="B10:C38" totalsRowShown="0" headerRowDxfId="95" dataDxfId="93" headerRowBorderDxfId="94" tableBorderDxfId="92" headerRowCellStyle="Normal 2">
  <tableColumns count="2">
    <tableColumn id="1" xr3:uid="{00000000-0010-0000-0900-000001000000}" name="VEHICULO" dataDxfId="91" dataCellStyle="Normal 2"/>
    <tableColumn id="2" xr3:uid="{00000000-0010-0000-0900-000002000000}" name="CANTIDAD" dataDxfId="90" dataCellStyle="Normal 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a7" displayName="Tabla7" ref="B13:C17" totalsRowShown="0" headerRowDxfId="89" dataDxfId="87" headerRowBorderDxfId="88" tableBorderDxfId="86">
  <tableColumns count="2">
    <tableColumn id="1" xr3:uid="{00000000-0010-0000-0A00-000001000000}" name="CONCEPTO" dataDxfId="85"/>
    <tableColumn id="2" xr3:uid="{00000000-0010-0000-0A00-000002000000}" name="Columna1" dataDxfId="84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B000000}" name="Tabla16" displayName="Tabla16" ref="C10:D37" totalsRowShown="0" headerRowDxfId="83" dataDxfId="81" headerRowBorderDxfId="82" tableBorderDxfId="80" totalsRowBorderDxfId="79">
  <tableColumns count="2">
    <tableColumn id="1" xr3:uid="{00000000-0010-0000-0B00-000001000000}" name="CRUCERO" dataDxfId="78"/>
    <tableColumn id="2" xr3:uid="{00000000-0010-0000-0B00-000002000000}" name="No. INCIDENTES" dataDxfId="77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C000000}" name="Tabla1" displayName="Tabla1" ref="B14:D19" totalsRowShown="0" headerRowDxfId="76" dataDxfId="74" headerRowBorderDxfId="75" tableBorderDxfId="73">
  <tableColumns count="3">
    <tableColumn id="1" xr3:uid="{00000000-0010-0000-0C00-000001000000}" name="CONCEPTO" dataDxfId="72"/>
    <tableColumn id="2" xr3:uid="{00000000-0010-0000-0C00-000002000000}" name="SEPT / 2024" dataDxfId="71"/>
    <tableColumn id="3" xr3:uid="{00000000-0010-0000-0C00-000003000000}" name="SEPT / 2025" dataDxfId="70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a14" displayName="Tabla14" ref="A14:C17" totalsRowShown="0" headerRowDxfId="69" dataDxfId="67" headerRowBorderDxfId="68" tableBorderDxfId="66">
  <tableColumns count="3">
    <tableColumn id="1" xr3:uid="{00000000-0010-0000-0D00-000001000000}" name="CONCEPTO" dataDxfId="65"/>
    <tableColumn id="2" xr3:uid="{00000000-0010-0000-0D00-000002000000}" name="SEPT / 2024" dataDxfId="64">
      <calculatedColumnFormula>B10+B11</calculatedColumnFormula>
    </tableColumn>
    <tableColumn id="3" xr3:uid="{00000000-0010-0000-0D00-000003000000}" name="SEPT / 2025" dataDxfId="63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E000000}" name="Tabla13" displayName="Tabla13" ref="C12:K16" totalsRowShown="0" headerRowDxfId="62" dataDxfId="60" headerRowBorderDxfId="61" tableBorderDxfId="59">
  <tableColumns count="9">
    <tableColumn id="1" xr3:uid="{00000000-0010-0000-0E00-000001000000}" name="Columna1" dataDxfId="58"/>
    <tableColumn id="2" xr3:uid="{00000000-0010-0000-0E00-000002000000}" name="CUMPLIDOS" dataDxfId="57"/>
    <tableColumn id="3" xr3:uid="{00000000-0010-0000-0E00-000003000000}" name="FALTA DE MERITOS" dataDxfId="56"/>
    <tableColumn id="4" xr3:uid="{00000000-0010-0000-0E00-000004000000}" name="AMONESTADOS" dataDxfId="55"/>
    <tableColumn id="5" xr3:uid="{00000000-0010-0000-0E00-000005000000}" name="PREESC. MÉDICA" dataDxfId="54"/>
    <tableColumn id="6" xr3:uid="{00000000-0010-0000-0E00-000006000000}" name="A.A." dataDxfId="53"/>
    <tableColumn id="7" xr3:uid="{00000000-0010-0000-0E00-000007000000}" name="ORDEN DE AP." dataDxfId="52"/>
    <tableColumn id="8" xr3:uid="{00000000-0010-0000-0E00-000008000000}" name="TRABAJO A LA COMUNIDAD" dataDxfId="51"/>
    <tableColumn id="9" xr3:uid="{00000000-0010-0000-0E00-000009000000}" name="Columna2" dataDxfId="50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F000000}" name="Tabla8" displayName="Tabla8" ref="B10:H17" totalsRowShown="0" headerRowDxfId="49" dataDxfId="48" tableBorderDxfId="47">
  <tableColumns count="7">
    <tableColumn id="1" xr3:uid="{00000000-0010-0000-0F00-000001000000}" name="PROCEDIMIENTOS" dataDxfId="46"/>
    <tableColumn id="2" xr3:uid="{00000000-0010-0000-0F00-000002000000}" name="ASUNTOS INTERNOS" dataDxfId="45"/>
    <tableColumn id="3" xr3:uid="{00000000-0010-0000-0F00-000003000000}" name="COLEGIADO" dataDxfId="44"/>
    <tableColumn id="4" xr3:uid="{00000000-0010-0000-0F00-000004000000}" name="JUZGADO III" dataDxfId="43"/>
    <tableColumn id="5" xr3:uid="{00000000-0010-0000-0F00-000005000000}" name="JUZGADO IV" dataDxfId="42"/>
    <tableColumn id="7" xr3:uid="{00000000-0010-0000-0F00-000007000000}" name="JUZGADO COLEGIADO" dataDxfId="41"/>
    <tableColumn id="6" xr3:uid="{00000000-0010-0000-0F00-000006000000}" name="TOTAL" dataDxfId="40">
      <calculatedColumnFormula>Tabla8[[#This Row],[JUZGADO IV]]+Tabla8[[#This Row],[JUZGADO III]]+Tabla8[[#This Row],[COLEGIADO]]+Tabla8[[#This Row],[ASUNTOS INTERNOS]]</calculatedColumnFormula>
    </tableColumn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0000000}" name="Tabla9" displayName="Tabla9" ref="B19:H27" totalsRowShown="0" headerRowDxfId="39" dataDxfId="38" tableBorderDxfId="37">
  <tableColumns count="7">
    <tableColumn id="1" xr3:uid="{00000000-0010-0000-1000-000001000000}" name="Columna1" dataDxfId="36"/>
    <tableColumn id="2" xr3:uid="{00000000-0010-0000-1000-000002000000}" name="ASUNTOS INTERNOS" dataDxfId="35"/>
    <tableColumn id="3" xr3:uid="{00000000-0010-0000-1000-000003000000}" name="JUZGADO I" dataDxfId="34"/>
    <tableColumn id="4" xr3:uid="{00000000-0010-0000-1000-000004000000}" name="JUZGADO III" dataDxfId="33"/>
    <tableColumn id="5" xr3:uid="{00000000-0010-0000-1000-000005000000}" name="JUZGADO IV" dataDxfId="32"/>
    <tableColumn id="7" xr3:uid="{00000000-0010-0000-1000-000007000000}" name="JUZGADO COLEGIADO" dataDxfId="31"/>
    <tableColumn id="6" xr3:uid="{00000000-0010-0000-1000-000006000000}" name="TOTAL" dataDxfId="30">
      <calculatedColumnFormula>Tabla9[[#This Row],[JUZGADO IV]]+Tabla9[[#This Row],[JUZGADO III]]+Tabla9[[#This Row],[JUZGADO I]]+Tabla9[[#This Row],[ASUNTOS INTERNOS]]</calculatedColumnFormula>
    </tableColumn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1000000}" name="Tabla1415" displayName="Tabla1415" ref="A14:B17" totalsRowShown="0" headerRowDxfId="29" dataDxfId="27" headerRowBorderDxfId="28" tableBorderDxfId="26">
  <tableColumns count="2">
    <tableColumn id="1" xr3:uid="{00000000-0010-0000-1100-000001000000}" name="CONCEPTO" dataDxfId="25"/>
    <tableColumn id="3" xr3:uid="{00000000-0010-0000-1100-000003000000}" name="2025" dataDxfId="24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2000000}" name="Tabla141519" displayName="Tabla141519" ref="A14:B18" totalsRowShown="0" headerRowDxfId="23" dataDxfId="21" headerRowBorderDxfId="22" tableBorderDxfId="20">
  <tableColumns count="2">
    <tableColumn id="1" xr3:uid="{00000000-0010-0000-1200-000001000000}" name="CONCEPTO" dataDxfId="19"/>
    <tableColumn id="2" xr3:uid="{00000000-0010-0000-1200-000002000000}" name="Columna1" dataDxfId="18">
      <calculatedColumnFormula>B10+B11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B13:D21" totalsRowShown="0" headerRowDxfId="156" dataDxfId="154" headerRowBorderDxfId="155" tableBorderDxfId="153">
  <sortState xmlns:xlrd2="http://schemas.microsoft.com/office/spreadsheetml/2017/richdata2" ref="B22:D29">
    <sortCondition ref="C22:C29"/>
  </sortState>
  <tableColumns count="3">
    <tableColumn id="1" xr3:uid="{00000000-0010-0000-0100-000001000000}" name="CONCEPTOS" dataDxfId="152" dataCellStyle="Normal 2"/>
    <tableColumn id="2" xr3:uid="{00000000-0010-0000-0100-000002000000}" name="SEPT / 2024" dataDxfId="151" dataCellStyle="Normal 2"/>
    <tableColumn id="3" xr3:uid="{00000000-0010-0000-0100-000003000000}" name="SEPT / 2025" dataDxfId="150" dataCellStyle="Normal 2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3000000}" name="Tabla14151920" displayName="Tabla14151920" ref="A14:B20" totalsRowShown="0" headerRowDxfId="17" dataDxfId="15" headerRowBorderDxfId="16" tableBorderDxfId="14">
  <tableColumns count="2">
    <tableColumn id="1" xr3:uid="{00000000-0010-0000-1300-000001000000}" name="CONCEPTO" dataDxfId="13"/>
    <tableColumn id="2" xr3:uid="{00000000-0010-0000-1300-000002000000}" name="Columna1" dataDxfId="12">
      <calculatedColumnFormula>B10+B11</calculatedColumnFormula>
    </tableColumn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4000000}" name="Tabla1311" displayName="Tabla1311" ref="C13:D21" totalsRowShown="0" headerRowDxfId="11" dataDxfId="9" headerRowBorderDxfId="10" tableBorderDxfId="8">
  <tableColumns count="2">
    <tableColumn id="1" xr3:uid="{00000000-0010-0000-1400-000001000000}" name="Columna1" dataDxfId="7"/>
    <tableColumn id="2" xr3:uid="{00000000-0010-0000-1400-000002000000}" name="CERTIFICADOS" dataDxfId="6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5000000}" name="Tabla18" displayName="Tabla18" ref="C24:D26" totalsRowShown="0" headerRowDxfId="5" dataDxfId="3" headerRowBorderDxfId="4" tableBorderDxfId="2" headerRowCellStyle="Normal 2">
  <tableColumns count="2">
    <tableColumn id="1" xr3:uid="{00000000-0010-0000-1500-000001000000}" name="GENERO" dataDxfId="1" dataCellStyle="Normal 2"/>
    <tableColumn id="2" xr3:uid="{00000000-0010-0000-1500-000002000000}" name="JUEZ CÍVICO" dataDxfId="0" dataCellStyle="Normal 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B13:D18" totalsRowShown="0" headerRowDxfId="149" dataDxfId="147" headerRowBorderDxfId="148" tableBorderDxfId="146">
  <tableColumns count="3">
    <tableColumn id="1" xr3:uid="{00000000-0010-0000-0200-000001000000}" name="CONCEPTO" dataDxfId="145" dataCellStyle="Normal 2"/>
    <tableColumn id="2" xr3:uid="{00000000-0010-0000-0200-000002000000}" name="SEPT / 2024" dataDxfId="144" dataCellStyle="Normal 2"/>
    <tableColumn id="3" xr3:uid="{00000000-0010-0000-0200-000003000000}" name="SEPT / 2025" dataDxfId="143" dataCellStyle="Normal 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57" displayName="Tabla57" ref="B14:D19" totalsRowShown="0" headerRowDxfId="142" dataDxfId="140" headerRowBorderDxfId="141" tableBorderDxfId="139">
  <tableColumns count="3">
    <tableColumn id="1" xr3:uid="{00000000-0010-0000-0300-000001000000}" name="CONCEPTO" dataDxfId="138" dataCellStyle="Normal 2"/>
    <tableColumn id="2" xr3:uid="{00000000-0010-0000-0300-000002000000}" name="SEPT / 2024" dataDxfId="137" dataCellStyle="Normal 2"/>
    <tableColumn id="3" xr3:uid="{00000000-0010-0000-0300-000003000000}" name="SEPT / 2025" dataDxfId="136" dataCellStyle="Normal 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12" displayName="Tabla12" ref="B12:G39" totalsRowShown="0" headerRowDxfId="135" dataDxfId="133" headerRowBorderDxfId="134" tableBorderDxfId="132" headerRowCellStyle="Normal 2">
  <tableColumns count="6">
    <tableColumn id="1" xr3:uid="{00000000-0010-0000-0400-000001000000}" name="EDAD" dataDxfId="131"/>
    <tableColumn id="2" xr3:uid="{00000000-0010-0000-0400-000002000000}" name="CHOQUES" dataDxfId="130"/>
    <tableColumn id="3" xr3:uid="{00000000-0010-0000-0400-000003000000}" name="ATROPELLOS" dataDxfId="129"/>
    <tableColumn id="4" xr3:uid="{00000000-0010-0000-0400-000004000000}" name="VOLCADURAS" dataDxfId="128"/>
    <tableColumn id="5" xr3:uid="{00000000-0010-0000-0400-000005000000}" name="CAIDA DE PERSONA" dataDxfId="127"/>
    <tableColumn id="6" xr3:uid="{00000000-0010-0000-0400-000006000000}" name="TOTAL" dataDxfId="126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5000000}" name="Tabla15" displayName="Tabla15" ref="A14:F40" totalsRowShown="0" headerRowDxfId="125" dataDxfId="123" headerRowBorderDxfId="124" tableBorderDxfId="122" headerRowCellStyle="Normal 2" dataCellStyle="Normal 2">
  <tableColumns count="6">
    <tableColumn id="1" xr3:uid="{00000000-0010-0000-0500-000001000000}" name="HORA" dataDxfId="121"/>
    <tableColumn id="2" xr3:uid="{00000000-0010-0000-0500-000002000000}" name="CHOQUES" dataDxfId="120" dataCellStyle="Normal 2"/>
    <tableColumn id="3" xr3:uid="{00000000-0010-0000-0500-000003000000}" name="ATROPELLOS" dataDxfId="119" dataCellStyle="Normal 2"/>
    <tableColumn id="4" xr3:uid="{00000000-0010-0000-0500-000004000000}" name="VOLCADURAS" dataDxfId="118" dataCellStyle="Normal 2"/>
    <tableColumn id="5" xr3:uid="{00000000-0010-0000-0500-000005000000}" name="CAIDA DE PERSONA" dataDxfId="117" dataCellStyle="Normal 2"/>
    <tableColumn id="6" xr3:uid="{00000000-0010-0000-0500-000006000000}" name="COMPUTO" dataDxfId="116" dataCellStyle="Normal 2">
      <calculatedColumnFormula>SUM(B15:E15)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Tabla1521" displayName="Tabla1521" ref="B13:C39" totalsRowShown="0" headerRowDxfId="115" dataDxfId="113" headerRowBorderDxfId="114" tableBorderDxfId="112" headerRowCellStyle="Normal 2" dataCellStyle="Normal 2">
  <sortState xmlns:xlrd2="http://schemas.microsoft.com/office/spreadsheetml/2017/richdata2" ref="B14:C39">
    <sortCondition ref="B14:B39"/>
  </sortState>
  <tableColumns count="2">
    <tableColumn id="1" xr3:uid="{00000000-0010-0000-0600-000001000000}" name="HORA" dataDxfId="111"/>
    <tableColumn id="2" xr3:uid="{00000000-0010-0000-0600-000002000000}" name="ESTADO  DE EBRIEDAD" dataDxfId="110" dataCellStyle="Normal 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7000000}" name="Tabla152122" displayName="Tabla152122" ref="B47:C65" totalsRowShown="0" headerRowDxfId="109" dataDxfId="107" headerRowBorderDxfId="108" tableBorderDxfId="106" totalsRowBorderDxfId="105" headerRowCellStyle="Normal 2" dataCellStyle="Normal 2">
  <sortState xmlns:xlrd2="http://schemas.microsoft.com/office/spreadsheetml/2017/richdata2" ref="B48:C65">
    <sortCondition ref="B48:B65"/>
  </sortState>
  <tableColumns count="2">
    <tableColumn id="1" xr3:uid="{00000000-0010-0000-0700-000001000000}" name="EDAD" dataDxfId="104"/>
    <tableColumn id="2" xr3:uid="{00000000-0010-0000-0700-000002000000}" name="ESTADO  DE EBRIEDAD" dataDxfId="103" dataCellStyle="Normal 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8000000}" name="Tabla22" displayName="Tabla22" ref="B72:C74" totalsRowShown="0" headerRowDxfId="102" dataDxfId="100" headerRowBorderDxfId="101" tableBorderDxfId="99" totalsRowBorderDxfId="98" headerRowCellStyle="Normal 2">
  <tableColumns count="2">
    <tableColumn id="1" xr3:uid="{00000000-0010-0000-0800-000001000000}" name="GENERO " dataDxfId="97" dataCellStyle="Normal 2"/>
    <tableColumn id="2" xr3:uid="{00000000-0010-0000-0800-000002000000}" name="E.E." dataDxfId="96" data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table" Target="../tables/table1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table" Target="../tables/table2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"/>
  <sheetViews>
    <sheetView showGridLines="0" view="pageLayout" topLeftCell="A7" zoomScale="75" zoomScaleNormal="75" zoomScaleSheetLayoutView="75" zoomScalePageLayoutView="75" workbookViewId="0">
      <selection activeCell="E39" sqref="E39"/>
    </sheetView>
  </sheetViews>
  <sheetFormatPr baseColWidth="10" defaultColWidth="11.42578125" defaultRowHeight="12.75"/>
  <cols>
    <col min="1" max="1" width="8.7109375" style="1" customWidth="1"/>
    <col min="2" max="2" width="35.140625" style="1" customWidth="1"/>
    <col min="3" max="3" width="18.42578125" style="1" customWidth="1"/>
    <col min="4" max="4" width="18.5703125" style="1" customWidth="1"/>
    <col min="5" max="16384" width="11.42578125" style="1"/>
  </cols>
  <sheetData>
    <row r="1" spans="2:13">
      <c r="B1" s="2"/>
      <c r="C1" s="2"/>
      <c r="D1" s="2"/>
    </row>
    <row r="2" spans="2:13" ht="12.75" customHeight="1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2:13" ht="12.75" customHeight="1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2:13" ht="50.25" customHeight="1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2:13" ht="4.5" customHeight="1">
      <c r="B5" s="2"/>
      <c r="C5" s="2"/>
      <c r="D5" s="2"/>
    </row>
    <row r="6" spans="2:13" ht="12.75" customHeight="1">
      <c r="B6" s="2"/>
      <c r="C6" s="2"/>
      <c r="D6" s="2"/>
    </row>
    <row r="7" spans="2:13">
      <c r="B7" s="2"/>
      <c r="C7" s="2"/>
      <c r="D7" s="2"/>
    </row>
    <row r="8" spans="2:13">
      <c r="B8" s="2"/>
      <c r="C8" s="2"/>
      <c r="D8" s="2"/>
    </row>
    <row r="9" spans="2:13" ht="5.25" customHeight="1">
      <c r="B9" s="2"/>
      <c r="C9" s="2"/>
      <c r="D9" s="31"/>
    </row>
    <row r="10" spans="2:13" ht="21" customHeight="1"/>
    <row r="11" spans="2:13" ht="30.95" customHeight="1"/>
    <row r="12" spans="2:13" ht="30.95" customHeight="1"/>
    <row r="13" spans="2:13" ht="30.95" customHeight="1">
      <c r="B13" s="60" t="s">
        <v>0</v>
      </c>
      <c r="C13" s="61" t="s">
        <v>166</v>
      </c>
      <c r="D13" s="61" t="s">
        <v>167</v>
      </c>
    </row>
    <row r="14" spans="2:13" ht="30.95" customHeight="1">
      <c r="B14" s="62" t="s">
        <v>1</v>
      </c>
      <c r="C14" s="63">
        <v>272</v>
      </c>
      <c r="D14" s="64">
        <v>272</v>
      </c>
    </row>
    <row r="15" spans="2:13" ht="25.5" customHeight="1">
      <c r="B15" s="62" t="s">
        <v>2</v>
      </c>
      <c r="C15" s="63">
        <v>10</v>
      </c>
      <c r="D15" s="64">
        <v>16</v>
      </c>
    </row>
    <row r="16" spans="2:13" ht="30.95" customHeight="1">
      <c r="B16" s="62" t="s">
        <v>3</v>
      </c>
      <c r="C16" s="63">
        <v>5</v>
      </c>
      <c r="D16" s="64">
        <v>4</v>
      </c>
    </row>
    <row r="17" spans="2:5" ht="24" customHeight="1">
      <c r="B17" s="62" t="s">
        <v>4</v>
      </c>
      <c r="C17" s="63">
        <v>2</v>
      </c>
      <c r="D17" s="64">
        <v>2</v>
      </c>
    </row>
    <row r="18" spans="2:5" ht="9" customHeight="1">
      <c r="B18" s="62"/>
      <c r="C18" s="63"/>
      <c r="D18" s="64"/>
    </row>
    <row r="19" spans="2:5" ht="30.95" customHeight="1">
      <c r="B19" s="247" t="s">
        <v>5</v>
      </c>
      <c r="C19" s="383">
        <f>SUM(C14:C18)</f>
        <v>289</v>
      </c>
      <c r="D19" s="383">
        <f>D14+D15+D16+D17</f>
        <v>294</v>
      </c>
    </row>
    <row r="20" spans="2:5" ht="8.25" customHeight="1">
      <c r="B20" s="62"/>
      <c r="C20" s="63"/>
      <c r="D20" s="64"/>
      <c r="E20" s="30"/>
    </row>
    <row r="21" spans="2:5" ht="33" customHeight="1">
      <c r="B21" s="62" t="s">
        <v>6</v>
      </c>
      <c r="C21" s="63">
        <v>169</v>
      </c>
      <c r="D21" s="64">
        <v>187</v>
      </c>
      <c r="E21" s="30"/>
    </row>
    <row r="22" spans="2:5" ht="21">
      <c r="B22" s="65" t="s">
        <v>7</v>
      </c>
      <c r="C22" s="66">
        <v>1</v>
      </c>
      <c r="D22" s="67">
        <v>5</v>
      </c>
      <c r="E22" s="30"/>
    </row>
    <row r="23" spans="2:5">
      <c r="E23" s="30"/>
    </row>
  </sheetData>
  <conditionalFormatting sqref="B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0.75" bottom="0.75" header="0.3" footer="0.3"/>
  <pageSetup scale="70" orientation="landscape" r:id="rId1"/>
  <headerFooter alignWithMargins="0">
    <oddHeader xml:space="preserve">&amp;L
</oddHead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7"/>
  <sheetViews>
    <sheetView showGridLines="0" view="pageLayout" zoomScaleNormal="100" workbookViewId="0">
      <selection activeCell="B30" sqref="B30"/>
    </sheetView>
  </sheetViews>
  <sheetFormatPr baseColWidth="10" defaultRowHeight="12.75"/>
  <cols>
    <col min="1" max="1" width="2" customWidth="1"/>
    <col min="2" max="2" width="3.85546875" customWidth="1"/>
    <col min="3" max="3" width="15.85546875" customWidth="1"/>
    <col min="4" max="4" width="74.28515625" customWidth="1"/>
    <col min="5" max="5" width="5.7109375" customWidth="1"/>
    <col min="6" max="6" width="12.85546875" customWidth="1"/>
  </cols>
  <sheetData>
    <row r="1" spans="1:5" ht="6" customHeight="1"/>
    <row r="2" spans="1:5" ht="3" customHeight="1"/>
    <row r="4" spans="1:5" ht="27" customHeight="1">
      <c r="A4" s="57"/>
      <c r="B4" s="57"/>
      <c r="C4" s="57"/>
      <c r="D4" s="57"/>
      <c r="E4" s="57"/>
    </row>
    <row r="5" spans="1:5" ht="27" customHeight="1">
      <c r="A5" s="57"/>
      <c r="B5" s="57"/>
      <c r="C5" s="57"/>
      <c r="D5" s="57"/>
      <c r="E5" s="57"/>
    </row>
    <row r="6" spans="1:5" ht="24" customHeight="1">
      <c r="A6" s="57"/>
      <c r="B6" s="57"/>
      <c r="C6" s="57"/>
      <c r="D6" s="57"/>
      <c r="E6" s="57"/>
    </row>
    <row r="7" spans="1:5" ht="25.5" customHeight="1">
      <c r="D7" s="57"/>
      <c r="E7" s="57"/>
    </row>
    <row r="8" spans="1:5" ht="21" customHeight="1" thickBot="1"/>
    <row r="9" spans="1:5" ht="24" thickBot="1">
      <c r="C9" s="378" t="s">
        <v>172</v>
      </c>
      <c r="D9" s="379"/>
    </row>
    <row r="10" spans="1:5" ht="21">
      <c r="C10" s="351" t="s">
        <v>105</v>
      </c>
      <c r="D10" s="352" t="s">
        <v>106</v>
      </c>
    </row>
    <row r="11" spans="1:5" ht="18" customHeight="1">
      <c r="C11" s="303"/>
      <c r="D11" s="136" t="s">
        <v>10</v>
      </c>
    </row>
    <row r="12" spans="1:5" ht="18.75">
      <c r="C12" s="303">
        <v>3</v>
      </c>
      <c r="D12" s="228" t="s">
        <v>173</v>
      </c>
    </row>
    <row r="13" spans="1:5" ht="18.75">
      <c r="C13" s="349">
        <v>2</v>
      </c>
      <c r="D13" s="229" t="s">
        <v>174</v>
      </c>
    </row>
    <row r="14" spans="1:5" ht="18.75">
      <c r="C14" s="303">
        <v>2</v>
      </c>
      <c r="D14" s="229" t="s">
        <v>175</v>
      </c>
    </row>
    <row r="15" spans="1:5" ht="18.75">
      <c r="C15" s="303">
        <v>2</v>
      </c>
      <c r="D15" s="229" t="s">
        <v>176</v>
      </c>
    </row>
    <row r="16" spans="1:5" ht="18.75">
      <c r="C16" s="303">
        <v>2</v>
      </c>
      <c r="D16" s="229" t="s">
        <v>177</v>
      </c>
    </row>
    <row r="17" spans="3:4" ht="18.75">
      <c r="C17" s="303">
        <v>2</v>
      </c>
      <c r="D17" s="229" t="s">
        <v>178</v>
      </c>
    </row>
    <row r="18" spans="3:4" ht="18.75">
      <c r="C18" s="303">
        <v>2</v>
      </c>
      <c r="D18" s="229" t="s">
        <v>179</v>
      </c>
    </row>
    <row r="19" spans="3:4" ht="18.75">
      <c r="C19" s="303">
        <v>2</v>
      </c>
      <c r="D19" s="229" t="s">
        <v>180</v>
      </c>
    </row>
    <row r="20" spans="3:4" ht="10.5" customHeight="1">
      <c r="C20" s="350"/>
      <c r="D20" s="229"/>
    </row>
    <row r="21" spans="3:4" ht="18.75">
      <c r="C21" s="303"/>
      <c r="D21" s="136" t="s">
        <v>144</v>
      </c>
    </row>
    <row r="22" spans="3:4" ht="18.75">
      <c r="C22" s="350">
        <v>2</v>
      </c>
      <c r="D22" s="229" t="s">
        <v>181</v>
      </c>
    </row>
    <row r="23" spans="3:4" ht="19.5" customHeight="1">
      <c r="C23" s="350">
        <v>2</v>
      </c>
      <c r="D23" s="229" t="s">
        <v>182</v>
      </c>
    </row>
    <row r="24" spans="3:4" ht="9.75" customHeight="1">
      <c r="C24" s="302"/>
      <c r="D24" s="229"/>
    </row>
    <row r="25" spans="3:4" ht="18.75">
      <c r="C25" s="302"/>
      <c r="D25" s="136" t="s">
        <v>183</v>
      </c>
    </row>
    <row r="26" spans="3:4" ht="18.75">
      <c r="C26" s="303">
        <v>2</v>
      </c>
      <c r="D26" s="229" t="s">
        <v>184</v>
      </c>
    </row>
    <row r="27" spans="3:4" ht="18.75">
      <c r="C27" s="302"/>
      <c r="D27" s="229"/>
    </row>
    <row r="28" spans="3:4" ht="6.75" customHeight="1">
      <c r="C28" s="302"/>
      <c r="D28" s="137"/>
    </row>
    <row r="29" spans="3:4" ht="18.75">
      <c r="C29" s="302"/>
      <c r="D29" s="136" t="s">
        <v>185</v>
      </c>
    </row>
    <row r="30" spans="3:4" ht="18.75">
      <c r="C30" s="303">
        <v>3</v>
      </c>
      <c r="D30" s="229" t="s">
        <v>186</v>
      </c>
    </row>
    <row r="31" spans="3:4" ht="19.5" customHeight="1">
      <c r="C31" s="303">
        <v>2</v>
      </c>
      <c r="D31" s="229" t="s">
        <v>187</v>
      </c>
    </row>
    <row r="32" spans="3:4" ht="18.75">
      <c r="C32" s="303">
        <v>2</v>
      </c>
      <c r="D32" s="229" t="s">
        <v>188</v>
      </c>
    </row>
    <row r="33" spans="3:4" ht="18.75">
      <c r="C33" s="303">
        <v>1</v>
      </c>
      <c r="D33" s="229" t="s">
        <v>189</v>
      </c>
    </row>
    <row r="34" spans="3:4" ht="18.75">
      <c r="C34" s="303">
        <v>1</v>
      </c>
      <c r="D34" s="229" t="s">
        <v>190</v>
      </c>
    </row>
    <row r="35" spans="3:4" ht="18.75">
      <c r="C35" s="303">
        <v>1</v>
      </c>
      <c r="D35" s="229" t="s">
        <v>191</v>
      </c>
    </row>
    <row r="36" spans="3:4" ht="18.75">
      <c r="C36" s="302"/>
      <c r="D36" s="229"/>
    </row>
    <row r="37" spans="3:4" ht="18.75">
      <c r="C37" s="301"/>
      <c r="D37" s="229"/>
    </row>
  </sheetData>
  <mergeCells count="1">
    <mergeCell ref="C9:D9"/>
  </mergeCells>
  <pageMargins left="0.25" right="0.25" top="0.75" bottom="0.75" header="0.3" footer="0.3"/>
  <pageSetup scale="90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8:P40"/>
  <sheetViews>
    <sheetView showGridLines="0" view="pageLayout" topLeftCell="A16" zoomScale="75" zoomScaleNormal="100" zoomScaleSheetLayoutView="75" zoomScalePageLayoutView="75" workbookViewId="0">
      <selection activeCell="B30" sqref="B30"/>
    </sheetView>
  </sheetViews>
  <sheetFormatPr baseColWidth="10" defaultRowHeight="15"/>
  <cols>
    <col min="1" max="1" width="5.85546875" style="8" customWidth="1"/>
    <col min="2" max="2" width="26.5703125" style="8" customWidth="1"/>
    <col min="3" max="3" width="16.140625" style="8" customWidth="1"/>
    <col min="4" max="4" width="15.140625" style="8" customWidth="1"/>
    <col min="5" max="246" width="11.42578125" style="8"/>
    <col min="247" max="247" width="29.7109375" style="8" customWidth="1"/>
    <col min="248" max="248" width="9.42578125" style="8" customWidth="1"/>
    <col min="249" max="249" width="9.85546875" style="8" customWidth="1"/>
    <col min="250" max="250" width="8.7109375" style="8" customWidth="1"/>
    <col min="251" max="251" width="9.28515625" style="8" customWidth="1"/>
    <col min="252" max="252" width="8.140625" style="8" customWidth="1"/>
    <col min="253" max="253" width="8.28515625" style="8" customWidth="1"/>
    <col min="254" max="254" width="9.140625" style="8" customWidth="1"/>
    <col min="255" max="255" width="9.85546875" style="8" customWidth="1"/>
    <col min="256" max="256" width="10" style="8" customWidth="1"/>
    <col min="257" max="257" width="9.7109375" style="8" customWidth="1"/>
    <col min="258" max="258" width="7.42578125" style="8" customWidth="1"/>
    <col min="259" max="259" width="10" style="8" customWidth="1"/>
    <col min="260" max="260" width="12.7109375" style="8" customWidth="1"/>
    <col min="261" max="502" width="11.42578125" style="8"/>
    <col min="503" max="503" width="29.7109375" style="8" customWidth="1"/>
    <col min="504" max="504" width="9.42578125" style="8" customWidth="1"/>
    <col min="505" max="505" width="9.85546875" style="8" customWidth="1"/>
    <col min="506" max="506" width="8.7109375" style="8" customWidth="1"/>
    <col min="507" max="507" width="9.28515625" style="8" customWidth="1"/>
    <col min="508" max="508" width="8.140625" style="8" customWidth="1"/>
    <col min="509" max="509" width="8.28515625" style="8" customWidth="1"/>
    <col min="510" max="510" width="9.140625" style="8" customWidth="1"/>
    <col min="511" max="511" width="9.85546875" style="8" customWidth="1"/>
    <col min="512" max="512" width="10" style="8" customWidth="1"/>
    <col min="513" max="513" width="9.7109375" style="8" customWidth="1"/>
    <col min="514" max="514" width="7.42578125" style="8" customWidth="1"/>
    <col min="515" max="515" width="10" style="8" customWidth="1"/>
    <col min="516" max="516" width="12.7109375" style="8" customWidth="1"/>
    <col min="517" max="758" width="11.42578125" style="8"/>
    <col min="759" max="759" width="29.7109375" style="8" customWidth="1"/>
    <col min="760" max="760" width="9.42578125" style="8" customWidth="1"/>
    <col min="761" max="761" width="9.85546875" style="8" customWidth="1"/>
    <col min="762" max="762" width="8.7109375" style="8" customWidth="1"/>
    <col min="763" max="763" width="9.28515625" style="8" customWidth="1"/>
    <col min="764" max="764" width="8.140625" style="8" customWidth="1"/>
    <col min="765" max="765" width="8.28515625" style="8" customWidth="1"/>
    <col min="766" max="766" width="9.140625" style="8" customWidth="1"/>
    <col min="767" max="767" width="9.85546875" style="8" customWidth="1"/>
    <col min="768" max="768" width="10" style="8" customWidth="1"/>
    <col min="769" max="769" width="9.7109375" style="8" customWidth="1"/>
    <col min="770" max="770" width="7.42578125" style="8" customWidth="1"/>
    <col min="771" max="771" width="10" style="8" customWidth="1"/>
    <col min="772" max="772" width="12.7109375" style="8" customWidth="1"/>
    <col min="773" max="1014" width="11.42578125" style="8"/>
    <col min="1015" max="1015" width="29.7109375" style="8" customWidth="1"/>
    <col min="1016" max="1016" width="9.42578125" style="8" customWidth="1"/>
    <col min="1017" max="1017" width="9.85546875" style="8" customWidth="1"/>
    <col min="1018" max="1018" width="8.7109375" style="8" customWidth="1"/>
    <col min="1019" max="1019" width="9.28515625" style="8" customWidth="1"/>
    <col min="1020" max="1020" width="8.140625" style="8" customWidth="1"/>
    <col min="1021" max="1021" width="8.28515625" style="8" customWidth="1"/>
    <col min="1022" max="1022" width="9.140625" style="8" customWidth="1"/>
    <col min="1023" max="1023" width="9.85546875" style="8" customWidth="1"/>
    <col min="1024" max="1024" width="10" style="8" customWidth="1"/>
    <col min="1025" max="1025" width="9.7109375" style="8" customWidth="1"/>
    <col min="1026" max="1026" width="7.42578125" style="8" customWidth="1"/>
    <col min="1027" max="1027" width="10" style="8" customWidth="1"/>
    <col min="1028" max="1028" width="12.7109375" style="8" customWidth="1"/>
    <col min="1029" max="1270" width="11.42578125" style="8"/>
    <col min="1271" max="1271" width="29.7109375" style="8" customWidth="1"/>
    <col min="1272" max="1272" width="9.42578125" style="8" customWidth="1"/>
    <col min="1273" max="1273" width="9.85546875" style="8" customWidth="1"/>
    <col min="1274" max="1274" width="8.7109375" style="8" customWidth="1"/>
    <col min="1275" max="1275" width="9.28515625" style="8" customWidth="1"/>
    <col min="1276" max="1276" width="8.140625" style="8" customWidth="1"/>
    <col min="1277" max="1277" width="8.28515625" style="8" customWidth="1"/>
    <col min="1278" max="1278" width="9.140625" style="8" customWidth="1"/>
    <col min="1279" max="1279" width="9.85546875" style="8" customWidth="1"/>
    <col min="1280" max="1280" width="10" style="8" customWidth="1"/>
    <col min="1281" max="1281" width="9.7109375" style="8" customWidth="1"/>
    <col min="1282" max="1282" width="7.42578125" style="8" customWidth="1"/>
    <col min="1283" max="1283" width="10" style="8" customWidth="1"/>
    <col min="1284" max="1284" width="12.7109375" style="8" customWidth="1"/>
    <col min="1285" max="1526" width="11.42578125" style="8"/>
    <col min="1527" max="1527" width="29.7109375" style="8" customWidth="1"/>
    <col min="1528" max="1528" width="9.42578125" style="8" customWidth="1"/>
    <col min="1529" max="1529" width="9.85546875" style="8" customWidth="1"/>
    <col min="1530" max="1530" width="8.7109375" style="8" customWidth="1"/>
    <col min="1531" max="1531" width="9.28515625" style="8" customWidth="1"/>
    <col min="1532" max="1532" width="8.140625" style="8" customWidth="1"/>
    <col min="1533" max="1533" width="8.28515625" style="8" customWidth="1"/>
    <col min="1534" max="1534" width="9.140625" style="8" customWidth="1"/>
    <col min="1535" max="1535" width="9.85546875" style="8" customWidth="1"/>
    <col min="1536" max="1536" width="10" style="8" customWidth="1"/>
    <col min="1537" max="1537" width="9.7109375" style="8" customWidth="1"/>
    <col min="1538" max="1538" width="7.42578125" style="8" customWidth="1"/>
    <col min="1539" max="1539" width="10" style="8" customWidth="1"/>
    <col min="1540" max="1540" width="12.7109375" style="8" customWidth="1"/>
    <col min="1541" max="1782" width="11.42578125" style="8"/>
    <col min="1783" max="1783" width="29.7109375" style="8" customWidth="1"/>
    <col min="1784" max="1784" width="9.42578125" style="8" customWidth="1"/>
    <col min="1785" max="1785" width="9.85546875" style="8" customWidth="1"/>
    <col min="1786" max="1786" width="8.7109375" style="8" customWidth="1"/>
    <col min="1787" max="1787" width="9.28515625" style="8" customWidth="1"/>
    <col min="1788" max="1788" width="8.140625" style="8" customWidth="1"/>
    <col min="1789" max="1789" width="8.28515625" style="8" customWidth="1"/>
    <col min="1790" max="1790" width="9.140625" style="8" customWidth="1"/>
    <col min="1791" max="1791" width="9.85546875" style="8" customWidth="1"/>
    <col min="1792" max="1792" width="10" style="8" customWidth="1"/>
    <col min="1793" max="1793" width="9.7109375" style="8" customWidth="1"/>
    <col min="1794" max="1794" width="7.42578125" style="8" customWidth="1"/>
    <col min="1795" max="1795" width="10" style="8" customWidth="1"/>
    <col min="1796" max="1796" width="12.7109375" style="8" customWidth="1"/>
    <col min="1797" max="2038" width="11.42578125" style="8"/>
    <col min="2039" max="2039" width="29.7109375" style="8" customWidth="1"/>
    <col min="2040" max="2040" width="9.42578125" style="8" customWidth="1"/>
    <col min="2041" max="2041" width="9.85546875" style="8" customWidth="1"/>
    <col min="2042" max="2042" width="8.7109375" style="8" customWidth="1"/>
    <col min="2043" max="2043" width="9.28515625" style="8" customWidth="1"/>
    <col min="2044" max="2044" width="8.140625" style="8" customWidth="1"/>
    <col min="2045" max="2045" width="8.28515625" style="8" customWidth="1"/>
    <col min="2046" max="2046" width="9.140625" style="8" customWidth="1"/>
    <col min="2047" max="2047" width="9.85546875" style="8" customWidth="1"/>
    <col min="2048" max="2048" width="10" style="8" customWidth="1"/>
    <col min="2049" max="2049" width="9.7109375" style="8" customWidth="1"/>
    <col min="2050" max="2050" width="7.42578125" style="8" customWidth="1"/>
    <col min="2051" max="2051" width="10" style="8" customWidth="1"/>
    <col min="2052" max="2052" width="12.7109375" style="8" customWidth="1"/>
    <col min="2053" max="2294" width="11.42578125" style="8"/>
    <col min="2295" max="2295" width="29.7109375" style="8" customWidth="1"/>
    <col min="2296" max="2296" width="9.42578125" style="8" customWidth="1"/>
    <col min="2297" max="2297" width="9.85546875" style="8" customWidth="1"/>
    <col min="2298" max="2298" width="8.7109375" style="8" customWidth="1"/>
    <col min="2299" max="2299" width="9.28515625" style="8" customWidth="1"/>
    <col min="2300" max="2300" width="8.140625" style="8" customWidth="1"/>
    <col min="2301" max="2301" width="8.28515625" style="8" customWidth="1"/>
    <col min="2302" max="2302" width="9.140625" style="8" customWidth="1"/>
    <col min="2303" max="2303" width="9.85546875" style="8" customWidth="1"/>
    <col min="2304" max="2304" width="10" style="8" customWidth="1"/>
    <col min="2305" max="2305" width="9.7109375" style="8" customWidth="1"/>
    <col min="2306" max="2306" width="7.42578125" style="8" customWidth="1"/>
    <col min="2307" max="2307" width="10" style="8" customWidth="1"/>
    <col min="2308" max="2308" width="12.7109375" style="8" customWidth="1"/>
    <col min="2309" max="2550" width="11.42578125" style="8"/>
    <col min="2551" max="2551" width="29.7109375" style="8" customWidth="1"/>
    <col min="2552" max="2552" width="9.42578125" style="8" customWidth="1"/>
    <col min="2553" max="2553" width="9.85546875" style="8" customWidth="1"/>
    <col min="2554" max="2554" width="8.7109375" style="8" customWidth="1"/>
    <col min="2555" max="2555" width="9.28515625" style="8" customWidth="1"/>
    <col min="2556" max="2556" width="8.140625" style="8" customWidth="1"/>
    <col min="2557" max="2557" width="8.28515625" style="8" customWidth="1"/>
    <col min="2558" max="2558" width="9.140625" style="8" customWidth="1"/>
    <col min="2559" max="2559" width="9.85546875" style="8" customWidth="1"/>
    <col min="2560" max="2560" width="10" style="8" customWidth="1"/>
    <col min="2561" max="2561" width="9.7109375" style="8" customWidth="1"/>
    <col min="2562" max="2562" width="7.42578125" style="8" customWidth="1"/>
    <col min="2563" max="2563" width="10" style="8" customWidth="1"/>
    <col min="2564" max="2564" width="12.7109375" style="8" customWidth="1"/>
    <col min="2565" max="2806" width="11.42578125" style="8"/>
    <col min="2807" max="2807" width="29.7109375" style="8" customWidth="1"/>
    <col min="2808" max="2808" width="9.42578125" style="8" customWidth="1"/>
    <col min="2809" max="2809" width="9.85546875" style="8" customWidth="1"/>
    <col min="2810" max="2810" width="8.7109375" style="8" customWidth="1"/>
    <col min="2811" max="2811" width="9.28515625" style="8" customWidth="1"/>
    <col min="2812" max="2812" width="8.140625" style="8" customWidth="1"/>
    <col min="2813" max="2813" width="8.28515625" style="8" customWidth="1"/>
    <col min="2814" max="2814" width="9.140625" style="8" customWidth="1"/>
    <col min="2815" max="2815" width="9.85546875" style="8" customWidth="1"/>
    <col min="2816" max="2816" width="10" style="8" customWidth="1"/>
    <col min="2817" max="2817" width="9.7109375" style="8" customWidth="1"/>
    <col min="2818" max="2818" width="7.42578125" style="8" customWidth="1"/>
    <col min="2819" max="2819" width="10" style="8" customWidth="1"/>
    <col min="2820" max="2820" width="12.7109375" style="8" customWidth="1"/>
    <col min="2821" max="3062" width="11.42578125" style="8"/>
    <col min="3063" max="3063" width="29.7109375" style="8" customWidth="1"/>
    <col min="3064" max="3064" width="9.42578125" style="8" customWidth="1"/>
    <col min="3065" max="3065" width="9.85546875" style="8" customWidth="1"/>
    <col min="3066" max="3066" width="8.7109375" style="8" customWidth="1"/>
    <col min="3067" max="3067" width="9.28515625" style="8" customWidth="1"/>
    <col min="3068" max="3068" width="8.140625" style="8" customWidth="1"/>
    <col min="3069" max="3069" width="8.28515625" style="8" customWidth="1"/>
    <col min="3070" max="3070" width="9.140625" style="8" customWidth="1"/>
    <col min="3071" max="3071" width="9.85546875" style="8" customWidth="1"/>
    <col min="3072" max="3072" width="10" style="8" customWidth="1"/>
    <col min="3073" max="3073" width="9.7109375" style="8" customWidth="1"/>
    <col min="3074" max="3074" width="7.42578125" style="8" customWidth="1"/>
    <col min="3075" max="3075" width="10" style="8" customWidth="1"/>
    <col min="3076" max="3076" width="12.7109375" style="8" customWidth="1"/>
    <col min="3077" max="3318" width="11.42578125" style="8"/>
    <col min="3319" max="3319" width="29.7109375" style="8" customWidth="1"/>
    <col min="3320" max="3320" width="9.42578125" style="8" customWidth="1"/>
    <col min="3321" max="3321" width="9.85546875" style="8" customWidth="1"/>
    <col min="3322" max="3322" width="8.7109375" style="8" customWidth="1"/>
    <col min="3323" max="3323" width="9.28515625" style="8" customWidth="1"/>
    <col min="3324" max="3324" width="8.140625" style="8" customWidth="1"/>
    <col min="3325" max="3325" width="8.28515625" style="8" customWidth="1"/>
    <col min="3326" max="3326" width="9.140625" style="8" customWidth="1"/>
    <col min="3327" max="3327" width="9.85546875" style="8" customWidth="1"/>
    <col min="3328" max="3328" width="10" style="8" customWidth="1"/>
    <col min="3329" max="3329" width="9.7109375" style="8" customWidth="1"/>
    <col min="3330" max="3330" width="7.42578125" style="8" customWidth="1"/>
    <col min="3331" max="3331" width="10" style="8" customWidth="1"/>
    <col min="3332" max="3332" width="12.7109375" style="8" customWidth="1"/>
    <col min="3333" max="3574" width="11.42578125" style="8"/>
    <col min="3575" max="3575" width="29.7109375" style="8" customWidth="1"/>
    <col min="3576" max="3576" width="9.42578125" style="8" customWidth="1"/>
    <col min="3577" max="3577" width="9.85546875" style="8" customWidth="1"/>
    <col min="3578" max="3578" width="8.7109375" style="8" customWidth="1"/>
    <col min="3579" max="3579" width="9.28515625" style="8" customWidth="1"/>
    <col min="3580" max="3580" width="8.140625" style="8" customWidth="1"/>
    <col min="3581" max="3581" width="8.28515625" style="8" customWidth="1"/>
    <col min="3582" max="3582" width="9.140625" style="8" customWidth="1"/>
    <col min="3583" max="3583" width="9.85546875" style="8" customWidth="1"/>
    <col min="3584" max="3584" width="10" style="8" customWidth="1"/>
    <col min="3585" max="3585" width="9.7109375" style="8" customWidth="1"/>
    <col min="3586" max="3586" width="7.42578125" style="8" customWidth="1"/>
    <col min="3587" max="3587" width="10" style="8" customWidth="1"/>
    <col min="3588" max="3588" width="12.7109375" style="8" customWidth="1"/>
    <col min="3589" max="3830" width="11.42578125" style="8"/>
    <col min="3831" max="3831" width="29.7109375" style="8" customWidth="1"/>
    <col min="3832" max="3832" width="9.42578125" style="8" customWidth="1"/>
    <col min="3833" max="3833" width="9.85546875" style="8" customWidth="1"/>
    <col min="3834" max="3834" width="8.7109375" style="8" customWidth="1"/>
    <col min="3835" max="3835" width="9.28515625" style="8" customWidth="1"/>
    <col min="3836" max="3836" width="8.140625" style="8" customWidth="1"/>
    <col min="3837" max="3837" width="8.28515625" style="8" customWidth="1"/>
    <col min="3838" max="3838" width="9.140625" style="8" customWidth="1"/>
    <col min="3839" max="3839" width="9.85546875" style="8" customWidth="1"/>
    <col min="3840" max="3840" width="10" style="8" customWidth="1"/>
    <col min="3841" max="3841" width="9.7109375" style="8" customWidth="1"/>
    <col min="3842" max="3842" width="7.42578125" style="8" customWidth="1"/>
    <col min="3843" max="3843" width="10" style="8" customWidth="1"/>
    <col min="3844" max="3844" width="12.7109375" style="8" customWidth="1"/>
    <col min="3845" max="4086" width="11.42578125" style="8"/>
    <col min="4087" max="4087" width="29.7109375" style="8" customWidth="1"/>
    <col min="4088" max="4088" width="9.42578125" style="8" customWidth="1"/>
    <col min="4089" max="4089" width="9.85546875" style="8" customWidth="1"/>
    <col min="4090" max="4090" width="8.7109375" style="8" customWidth="1"/>
    <col min="4091" max="4091" width="9.28515625" style="8" customWidth="1"/>
    <col min="4092" max="4092" width="8.140625" style="8" customWidth="1"/>
    <col min="4093" max="4093" width="8.28515625" style="8" customWidth="1"/>
    <col min="4094" max="4094" width="9.140625" style="8" customWidth="1"/>
    <col min="4095" max="4095" width="9.85546875" style="8" customWidth="1"/>
    <col min="4096" max="4096" width="10" style="8" customWidth="1"/>
    <col min="4097" max="4097" width="9.7109375" style="8" customWidth="1"/>
    <col min="4098" max="4098" width="7.42578125" style="8" customWidth="1"/>
    <col min="4099" max="4099" width="10" style="8" customWidth="1"/>
    <col min="4100" max="4100" width="12.7109375" style="8" customWidth="1"/>
    <col min="4101" max="4342" width="11.42578125" style="8"/>
    <col min="4343" max="4343" width="29.7109375" style="8" customWidth="1"/>
    <col min="4344" max="4344" width="9.42578125" style="8" customWidth="1"/>
    <col min="4345" max="4345" width="9.85546875" style="8" customWidth="1"/>
    <col min="4346" max="4346" width="8.7109375" style="8" customWidth="1"/>
    <col min="4347" max="4347" width="9.28515625" style="8" customWidth="1"/>
    <col min="4348" max="4348" width="8.140625" style="8" customWidth="1"/>
    <col min="4349" max="4349" width="8.28515625" style="8" customWidth="1"/>
    <col min="4350" max="4350" width="9.140625" style="8" customWidth="1"/>
    <col min="4351" max="4351" width="9.85546875" style="8" customWidth="1"/>
    <col min="4352" max="4352" width="10" style="8" customWidth="1"/>
    <col min="4353" max="4353" width="9.7109375" style="8" customWidth="1"/>
    <col min="4354" max="4354" width="7.42578125" style="8" customWidth="1"/>
    <col min="4355" max="4355" width="10" style="8" customWidth="1"/>
    <col min="4356" max="4356" width="12.7109375" style="8" customWidth="1"/>
    <col min="4357" max="4598" width="11.42578125" style="8"/>
    <col min="4599" max="4599" width="29.7109375" style="8" customWidth="1"/>
    <col min="4600" max="4600" width="9.42578125" style="8" customWidth="1"/>
    <col min="4601" max="4601" width="9.85546875" style="8" customWidth="1"/>
    <col min="4602" max="4602" width="8.7109375" style="8" customWidth="1"/>
    <col min="4603" max="4603" width="9.28515625" style="8" customWidth="1"/>
    <col min="4604" max="4604" width="8.140625" style="8" customWidth="1"/>
    <col min="4605" max="4605" width="8.28515625" style="8" customWidth="1"/>
    <col min="4606" max="4606" width="9.140625" style="8" customWidth="1"/>
    <col min="4607" max="4607" width="9.85546875" style="8" customWidth="1"/>
    <col min="4608" max="4608" width="10" style="8" customWidth="1"/>
    <col min="4609" max="4609" width="9.7109375" style="8" customWidth="1"/>
    <col min="4610" max="4610" width="7.42578125" style="8" customWidth="1"/>
    <col min="4611" max="4611" width="10" style="8" customWidth="1"/>
    <col min="4612" max="4612" width="12.7109375" style="8" customWidth="1"/>
    <col min="4613" max="4854" width="11.42578125" style="8"/>
    <col min="4855" max="4855" width="29.7109375" style="8" customWidth="1"/>
    <col min="4856" max="4856" width="9.42578125" style="8" customWidth="1"/>
    <col min="4857" max="4857" width="9.85546875" style="8" customWidth="1"/>
    <col min="4858" max="4858" width="8.7109375" style="8" customWidth="1"/>
    <col min="4859" max="4859" width="9.28515625" style="8" customWidth="1"/>
    <col min="4860" max="4860" width="8.140625" style="8" customWidth="1"/>
    <col min="4861" max="4861" width="8.28515625" style="8" customWidth="1"/>
    <col min="4862" max="4862" width="9.140625" style="8" customWidth="1"/>
    <col min="4863" max="4863" width="9.85546875" style="8" customWidth="1"/>
    <col min="4864" max="4864" width="10" style="8" customWidth="1"/>
    <col min="4865" max="4865" width="9.7109375" style="8" customWidth="1"/>
    <col min="4866" max="4866" width="7.42578125" style="8" customWidth="1"/>
    <col min="4867" max="4867" width="10" style="8" customWidth="1"/>
    <col min="4868" max="4868" width="12.7109375" style="8" customWidth="1"/>
    <col min="4869" max="5110" width="11.42578125" style="8"/>
    <col min="5111" max="5111" width="29.7109375" style="8" customWidth="1"/>
    <col min="5112" max="5112" width="9.42578125" style="8" customWidth="1"/>
    <col min="5113" max="5113" width="9.85546875" style="8" customWidth="1"/>
    <col min="5114" max="5114" width="8.7109375" style="8" customWidth="1"/>
    <col min="5115" max="5115" width="9.28515625" style="8" customWidth="1"/>
    <col min="5116" max="5116" width="8.140625" style="8" customWidth="1"/>
    <col min="5117" max="5117" width="8.28515625" style="8" customWidth="1"/>
    <col min="5118" max="5118" width="9.140625" style="8" customWidth="1"/>
    <col min="5119" max="5119" width="9.85546875" style="8" customWidth="1"/>
    <col min="5120" max="5120" width="10" style="8" customWidth="1"/>
    <col min="5121" max="5121" width="9.7109375" style="8" customWidth="1"/>
    <col min="5122" max="5122" width="7.42578125" style="8" customWidth="1"/>
    <col min="5123" max="5123" width="10" style="8" customWidth="1"/>
    <col min="5124" max="5124" width="12.7109375" style="8" customWidth="1"/>
    <col min="5125" max="5366" width="11.42578125" style="8"/>
    <col min="5367" max="5367" width="29.7109375" style="8" customWidth="1"/>
    <col min="5368" max="5368" width="9.42578125" style="8" customWidth="1"/>
    <col min="5369" max="5369" width="9.85546875" style="8" customWidth="1"/>
    <col min="5370" max="5370" width="8.7109375" style="8" customWidth="1"/>
    <col min="5371" max="5371" width="9.28515625" style="8" customWidth="1"/>
    <col min="5372" max="5372" width="8.140625" style="8" customWidth="1"/>
    <col min="5373" max="5373" width="8.28515625" style="8" customWidth="1"/>
    <col min="5374" max="5374" width="9.140625" style="8" customWidth="1"/>
    <col min="5375" max="5375" width="9.85546875" style="8" customWidth="1"/>
    <col min="5376" max="5376" width="10" style="8" customWidth="1"/>
    <col min="5377" max="5377" width="9.7109375" style="8" customWidth="1"/>
    <col min="5378" max="5378" width="7.42578125" style="8" customWidth="1"/>
    <col min="5379" max="5379" width="10" style="8" customWidth="1"/>
    <col min="5380" max="5380" width="12.7109375" style="8" customWidth="1"/>
    <col min="5381" max="5622" width="11.42578125" style="8"/>
    <col min="5623" max="5623" width="29.7109375" style="8" customWidth="1"/>
    <col min="5624" max="5624" width="9.42578125" style="8" customWidth="1"/>
    <col min="5625" max="5625" width="9.85546875" style="8" customWidth="1"/>
    <col min="5626" max="5626" width="8.7109375" style="8" customWidth="1"/>
    <col min="5627" max="5627" width="9.28515625" style="8" customWidth="1"/>
    <col min="5628" max="5628" width="8.140625" style="8" customWidth="1"/>
    <col min="5629" max="5629" width="8.28515625" style="8" customWidth="1"/>
    <col min="5630" max="5630" width="9.140625" style="8" customWidth="1"/>
    <col min="5631" max="5631" width="9.85546875" style="8" customWidth="1"/>
    <col min="5632" max="5632" width="10" style="8" customWidth="1"/>
    <col min="5633" max="5633" width="9.7109375" style="8" customWidth="1"/>
    <col min="5634" max="5634" width="7.42578125" style="8" customWidth="1"/>
    <col min="5635" max="5635" width="10" style="8" customWidth="1"/>
    <col min="5636" max="5636" width="12.7109375" style="8" customWidth="1"/>
    <col min="5637" max="5878" width="11.42578125" style="8"/>
    <col min="5879" max="5879" width="29.7109375" style="8" customWidth="1"/>
    <col min="5880" max="5880" width="9.42578125" style="8" customWidth="1"/>
    <col min="5881" max="5881" width="9.85546875" style="8" customWidth="1"/>
    <col min="5882" max="5882" width="8.7109375" style="8" customWidth="1"/>
    <col min="5883" max="5883" width="9.28515625" style="8" customWidth="1"/>
    <col min="5884" max="5884" width="8.140625" style="8" customWidth="1"/>
    <col min="5885" max="5885" width="8.28515625" style="8" customWidth="1"/>
    <col min="5886" max="5886" width="9.140625" style="8" customWidth="1"/>
    <col min="5887" max="5887" width="9.85546875" style="8" customWidth="1"/>
    <col min="5888" max="5888" width="10" style="8" customWidth="1"/>
    <col min="5889" max="5889" width="9.7109375" style="8" customWidth="1"/>
    <col min="5890" max="5890" width="7.42578125" style="8" customWidth="1"/>
    <col min="5891" max="5891" width="10" style="8" customWidth="1"/>
    <col min="5892" max="5892" width="12.7109375" style="8" customWidth="1"/>
    <col min="5893" max="6134" width="11.42578125" style="8"/>
    <col min="6135" max="6135" width="29.7109375" style="8" customWidth="1"/>
    <col min="6136" max="6136" width="9.42578125" style="8" customWidth="1"/>
    <col min="6137" max="6137" width="9.85546875" style="8" customWidth="1"/>
    <col min="6138" max="6138" width="8.7109375" style="8" customWidth="1"/>
    <col min="6139" max="6139" width="9.28515625" style="8" customWidth="1"/>
    <col min="6140" max="6140" width="8.140625" style="8" customWidth="1"/>
    <col min="6141" max="6141" width="8.28515625" style="8" customWidth="1"/>
    <col min="6142" max="6142" width="9.140625" style="8" customWidth="1"/>
    <col min="6143" max="6143" width="9.85546875" style="8" customWidth="1"/>
    <col min="6144" max="6144" width="10" style="8" customWidth="1"/>
    <col min="6145" max="6145" width="9.7109375" style="8" customWidth="1"/>
    <col min="6146" max="6146" width="7.42578125" style="8" customWidth="1"/>
    <col min="6147" max="6147" width="10" style="8" customWidth="1"/>
    <col min="6148" max="6148" width="12.7109375" style="8" customWidth="1"/>
    <col min="6149" max="6390" width="11.42578125" style="8"/>
    <col min="6391" max="6391" width="29.7109375" style="8" customWidth="1"/>
    <col min="6392" max="6392" width="9.42578125" style="8" customWidth="1"/>
    <col min="6393" max="6393" width="9.85546875" style="8" customWidth="1"/>
    <col min="6394" max="6394" width="8.7109375" style="8" customWidth="1"/>
    <col min="6395" max="6395" width="9.28515625" style="8" customWidth="1"/>
    <col min="6396" max="6396" width="8.140625" style="8" customWidth="1"/>
    <col min="6397" max="6397" width="8.28515625" style="8" customWidth="1"/>
    <col min="6398" max="6398" width="9.140625" style="8" customWidth="1"/>
    <col min="6399" max="6399" width="9.85546875" style="8" customWidth="1"/>
    <col min="6400" max="6400" width="10" style="8" customWidth="1"/>
    <col min="6401" max="6401" width="9.7109375" style="8" customWidth="1"/>
    <col min="6402" max="6402" width="7.42578125" style="8" customWidth="1"/>
    <col min="6403" max="6403" width="10" style="8" customWidth="1"/>
    <col min="6404" max="6404" width="12.7109375" style="8" customWidth="1"/>
    <col min="6405" max="6646" width="11.42578125" style="8"/>
    <col min="6647" max="6647" width="29.7109375" style="8" customWidth="1"/>
    <col min="6648" max="6648" width="9.42578125" style="8" customWidth="1"/>
    <col min="6649" max="6649" width="9.85546875" style="8" customWidth="1"/>
    <col min="6650" max="6650" width="8.7109375" style="8" customWidth="1"/>
    <col min="6651" max="6651" width="9.28515625" style="8" customWidth="1"/>
    <col min="6652" max="6652" width="8.140625" style="8" customWidth="1"/>
    <col min="6653" max="6653" width="8.28515625" style="8" customWidth="1"/>
    <col min="6654" max="6654" width="9.140625" style="8" customWidth="1"/>
    <col min="6655" max="6655" width="9.85546875" style="8" customWidth="1"/>
    <col min="6656" max="6656" width="10" style="8" customWidth="1"/>
    <col min="6657" max="6657" width="9.7109375" style="8" customWidth="1"/>
    <col min="6658" max="6658" width="7.42578125" style="8" customWidth="1"/>
    <col min="6659" max="6659" width="10" style="8" customWidth="1"/>
    <col min="6660" max="6660" width="12.7109375" style="8" customWidth="1"/>
    <col min="6661" max="6902" width="11.42578125" style="8"/>
    <col min="6903" max="6903" width="29.7109375" style="8" customWidth="1"/>
    <col min="6904" max="6904" width="9.42578125" style="8" customWidth="1"/>
    <col min="6905" max="6905" width="9.85546875" style="8" customWidth="1"/>
    <col min="6906" max="6906" width="8.7109375" style="8" customWidth="1"/>
    <col min="6907" max="6907" width="9.28515625" style="8" customWidth="1"/>
    <col min="6908" max="6908" width="8.140625" style="8" customWidth="1"/>
    <col min="6909" max="6909" width="8.28515625" style="8" customWidth="1"/>
    <col min="6910" max="6910" width="9.140625" style="8" customWidth="1"/>
    <col min="6911" max="6911" width="9.85546875" style="8" customWidth="1"/>
    <col min="6912" max="6912" width="10" style="8" customWidth="1"/>
    <col min="6913" max="6913" width="9.7109375" style="8" customWidth="1"/>
    <col min="6914" max="6914" width="7.42578125" style="8" customWidth="1"/>
    <col min="6915" max="6915" width="10" style="8" customWidth="1"/>
    <col min="6916" max="6916" width="12.7109375" style="8" customWidth="1"/>
    <col min="6917" max="7158" width="11.42578125" style="8"/>
    <col min="7159" max="7159" width="29.7109375" style="8" customWidth="1"/>
    <col min="7160" max="7160" width="9.42578125" style="8" customWidth="1"/>
    <col min="7161" max="7161" width="9.85546875" style="8" customWidth="1"/>
    <col min="7162" max="7162" width="8.7109375" style="8" customWidth="1"/>
    <col min="7163" max="7163" width="9.28515625" style="8" customWidth="1"/>
    <col min="7164" max="7164" width="8.140625" style="8" customWidth="1"/>
    <col min="7165" max="7165" width="8.28515625" style="8" customWidth="1"/>
    <col min="7166" max="7166" width="9.140625" style="8" customWidth="1"/>
    <col min="7167" max="7167" width="9.85546875" style="8" customWidth="1"/>
    <col min="7168" max="7168" width="10" style="8" customWidth="1"/>
    <col min="7169" max="7169" width="9.7109375" style="8" customWidth="1"/>
    <col min="7170" max="7170" width="7.42578125" style="8" customWidth="1"/>
    <col min="7171" max="7171" width="10" style="8" customWidth="1"/>
    <col min="7172" max="7172" width="12.7109375" style="8" customWidth="1"/>
    <col min="7173" max="7414" width="11.42578125" style="8"/>
    <col min="7415" max="7415" width="29.7109375" style="8" customWidth="1"/>
    <col min="7416" max="7416" width="9.42578125" style="8" customWidth="1"/>
    <col min="7417" max="7417" width="9.85546875" style="8" customWidth="1"/>
    <col min="7418" max="7418" width="8.7109375" style="8" customWidth="1"/>
    <col min="7419" max="7419" width="9.28515625" style="8" customWidth="1"/>
    <col min="7420" max="7420" width="8.140625" style="8" customWidth="1"/>
    <col min="7421" max="7421" width="8.28515625" style="8" customWidth="1"/>
    <col min="7422" max="7422" width="9.140625" style="8" customWidth="1"/>
    <col min="7423" max="7423" width="9.85546875" style="8" customWidth="1"/>
    <col min="7424" max="7424" width="10" style="8" customWidth="1"/>
    <col min="7425" max="7425" width="9.7109375" style="8" customWidth="1"/>
    <col min="7426" max="7426" width="7.42578125" style="8" customWidth="1"/>
    <col min="7427" max="7427" width="10" style="8" customWidth="1"/>
    <col min="7428" max="7428" width="12.7109375" style="8" customWidth="1"/>
    <col min="7429" max="7670" width="11.42578125" style="8"/>
    <col min="7671" max="7671" width="29.7109375" style="8" customWidth="1"/>
    <col min="7672" max="7672" width="9.42578125" style="8" customWidth="1"/>
    <col min="7673" max="7673" width="9.85546875" style="8" customWidth="1"/>
    <col min="7674" max="7674" width="8.7109375" style="8" customWidth="1"/>
    <col min="7675" max="7675" width="9.28515625" style="8" customWidth="1"/>
    <col min="7676" max="7676" width="8.140625" style="8" customWidth="1"/>
    <col min="7677" max="7677" width="8.28515625" style="8" customWidth="1"/>
    <col min="7678" max="7678" width="9.140625" style="8" customWidth="1"/>
    <col min="7679" max="7679" width="9.85546875" style="8" customWidth="1"/>
    <col min="7680" max="7680" width="10" style="8" customWidth="1"/>
    <col min="7681" max="7681" width="9.7109375" style="8" customWidth="1"/>
    <col min="7682" max="7682" width="7.42578125" style="8" customWidth="1"/>
    <col min="7683" max="7683" width="10" style="8" customWidth="1"/>
    <col min="7684" max="7684" width="12.7109375" style="8" customWidth="1"/>
    <col min="7685" max="7926" width="11.42578125" style="8"/>
    <col min="7927" max="7927" width="29.7109375" style="8" customWidth="1"/>
    <col min="7928" max="7928" width="9.42578125" style="8" customWidth="1"/>
    <col min="7929" max="7929" width="9.85546875" style="8" customWidth="1"/>
    <col min="7930" max="7930" width="8.7109375" style="8" customWidth="1"/>
    <col min="7931" max="7931" width="9.28515625" style="8" customWidth="1"/>
    <col min="7932" max="7932" width="8.140625" style="8" customWidth="1"/>
    <col min="7933" max="7933" width="8.28515625" style="8" customWidth="1"/>
    <col min="7934" max="7934" width="9.140625" style="8" customWidth="1"/>
    <col min="7935" max="7935" width="9.85546875" style="8" customWidth="1"/>
    <col min="7936" max="7936" width="10" style="8" customWidth="1"/>
    <col min="7937" max="7937" width="9.7109375" style="8" customWidth="1"/>
    <col min="7938" max="7938" width="7.42578125" style="8" customWidth="1"/>
    <col min="7939" max="7939" width="10" style="8" customWidth="1"/>
    <col min="7940" max="7940" width="12.7109375" style="8" customWidth="1"/>
    <col min="7941" max="8182" width="11.42578125" style="8"/>
    <col min="8183" max="8183" width="29.7109375" style="8" customWidth="1"/>
    <col min="8184" max="8184" width="9.42578125" style="8" customWidth="1"/>
    <col min="8185" max="8185" width="9.85546875" style="8" customWidth="1"/>
    <col min="8186" max="8186" width="8.7109375" style="8" customWidth="1"/>
    <col min="8187" max="8187" width="9.28515625" style="8" customWidth="1"/>
    <col min="8188" max="8188" width="8.140625" style="8" customWidth="1"/>
    <col min="8189" max="8189" width="8.28515625" style="8" customWidth="1"/>
    <col min="8190" max="8190" width="9.140625" style="8" customWidth="1"/>
    <col min="8191" max="8191" width="9.85546875" style="8" customWidth="1"/>
    <col min="8192" max="8192" width="10" style="8" customWidth="1"/>
    <col min="8193" max="8193" width="9.7109375" style="8" customWidth="1"/>
    <col min="8194" max="8194" width="7.42578125" style="8" customWidth="1"/>
    <col min="8195" max="8195" width="10" style="8" customWidth="1"/>
    <col min="8196" max="8196" width="12.7109375" style="8" customWidth="1"/>
    <col min="8197" max="8438" width="11.42578125" style="8"/>
    <col min="8439" max="8439" width="29.7109375" style="8" customWidth="1"/>
    <col min="8440" max="8440" width="9.42578125" style="8" customWidth="1"/>
    <col min="8441" max="8441" width="9.85546875" style="8" customWidth="1"/>
    <col min="8442" max="8442" width="8.7109375" style="8" customWidth="1"/>
    <col min="8443" max="8443" width="9.28515625" style="8" customWidth="1"/>
    <col min="8444" max="8444" width="8.140625" style="8" customWidth="1"/>
    <col min="8445" max="8445" width="8.28515625" style="8" customWidth="1"/>
    <col min="8446" max="8446" width="9.140625" style="8" customWidth="1"/>
    <col min="8447" max="8447" width="9.85546875" style="8" customWidth="1"/>
    <col min="8448" max="8448" width="10" style="8" customWidth="1"/>
    <col min="8449" max="8449" width="9.7109375" style="8" customWidth="1"/>
    <col min="8450" max="8450" width="7.42578125" style="8" customWidth="1"/>
    <col min="8451" max="8451" width="10" style="8" customWidth="1"/>
    <col min="8452" max="8452" width="12.7109375" style="8" customWidth="1"/>
    <col min="8453" max="8694" width="11.42578125" style="8"/>
    <col min="8695" max="8695" width="29.7109375" style="8" customWidth="1"/>
    <col min="8696" max="8696" width="9.42578125" style="8" customWidth="1"/>
    <col min="8697" max="8697" width="9.85546875" style="8" customWidth="1"/>
    <col min="8698" max="8698" width="8.7109375" style="8" customWidth="1"/>
    <col min="8699" max="8699" width="9.28515625" style="8" customWidth="1"/>
    <col min="8700" max="8700" width="8.140625" style="8" customWidth="1"/>
    <col min="8701" max="8701" width="8.28515625" style="8" customWidth="1"/>
    <col min="8702" max="8702" width="9.140625" style="8" customWidth="1"/>
    <col min="8703" max="8703" width="9.85546875" style="8" customWidth="1"/>
    <col min="8704" max="8704" width="10" style="8" customWidth="1"/>
    <col min="8705" max="8705" width="9.7109375" style="8" customWidth="1"/>
    <col min="8706" max="8706" width="7.42578125" style="8" customWidth="1"/>
    <col min="8707" max="8707" width="10" style="8" customWidth="1"/>
    <col min="8708" max="8708" width="12.7109375" style="8" customWidth="1"/>
    <col min="8709" max="8950" width="11.42578125" style="8"/>
    <col min="8951" max="8951" width="29.7109375" style="8" customWidth="1"/>
    <col min="8952" max="8952" width="9.42578125" style="8" customWidth="1"/>
    <col min="8953" max="8953" width="9.85546875" style="8" customWidth="1"/>
    <col min="8954" max="8954" width="8.7109375" style="8" customWidth="1"/>
    <col min="8955" max="8955" width="9.28515625" style="8" customWidth="1"/>
    <col min="8956" max="8956" width="8.140625" style="8" customWidth="1"/>
    <col min="8957" max="8957" width="8.28515625" style="8" customWidth="1"/>
    <col min="8958" max="8958" width="9.140625" style="8" customWidth="1"/>
    <col min="8959" max="8959" width="9.85546875" style="8" customWidth="1"/>
    <col min="8960" max="8960" width="10" style="8" customWidth="1"/>
    <col min="8961" max="8961" width="9.7109375" style="8" customWidth="1"/>
    <col min="8962" max="8962" width="7.42578125" style="8" customWidth="1"/>
    <col min="8963" max="8963" width="10" style="8" customWidth="1"/>
    <col min="8964" max="8964" width="12.7109375" style="8" customWidth="1"/>
    <col min="8965" max="9206" width="11.42578125" style="8"/>
    <col min="9207" max="9207" width="29.7109375" style="8" customWidth="1"/>
    <col min="9208" max="9208" width="9.42578125" style="8" customWidth="1"/>
    <col min="9209" max="9209" width="9.85546875" style="8" customWidth="1"/>
    <col min="9210" max="9210" width="8.7109375" style="8" customWidth="1"/>
    <col min="9211" max="9211" width="9.28515625" style="8" customWidth="1"/>
    <col min="9212" max="9212" width="8.140625" style="8" customWidth="1"/>
    <col min="9213" max="9213" width="8.28515625" style="8" customWidth="1"/>
    <col min="9214" max="9214" width="9.140625" style="8" customWidth="1"/>
    <col min="9215" max="9215" width="9.85546875" style="8" customWidth="1"/>
    <col min="9216" max="9216" width="10" style="8" customWidth="1"/>
    <col min="9217" max="9217" width="9.7109375" style="8" customWidth="1"/>
    <col min="9218" max="9218" width="7.42578125" style="8" customWidth="1"/>
    <col min="9219" max="9219" width="10" style="8" customWidth="1"/>
    <col min="9220" max="9220" width="12.7109375" style="8" customWidth="1"/>
    <col min="9221" max="9462" width="11.42578125" style="8"/>
    <col min="9463" max="9463" width="29.7109375" style="8" customWidth="1"/>
    <col min="9464" max="9464" width="9.42578125" style="8" customWidth="1"/>
    <col min="9465" max="9465" width="9.85546875" style="8" customWidth="1"/>
    <col min="9466" max="9466" width="8.7109375" style="8" customWidth="1"/>
    <col min="9467" max="9467" width="9.28515625" style="8" customWidth="1"/>
    <col min="9468" max="9468" width="8.140625" style="8" customWidth="1"/>
    <col min="9469" max="9469" width="8.28515625" style="8" customWidth="1"/>
    <col min="9470" max="9470" width="9.140625" style="8" customWidth="1"/>
    <col min="9471" max="9471" width="9.85546875" style="8" customWidth="1"/>
    <col min="9472" max="9472" width="10" style="8" customWidth="1"/>
    <col min="9473" max="9473" width="9.7109375" style="8" customWidth="1"/>
    <col min="9474" max="9474" width="7.42578125" style="8" customWidth="1"/>
    <col min="9475" max="9475" width="10" style="8" customWidth="1"/>
    <col min="9476" max="9476" width="12.7109375" style="8" customWidth="1"/>
    <col min="9477" max="9718" width="11.42578125" style="8"/>
    <col min="9719" max="9719" width="29.7109375" style="8" customWidth="1"/>
    <col min="9720" max="9720" width="9.42578125" style="8" customWidth="1"/>
    <col min="9721" max="9721" width="9.85546875" style="8" customWidth="1"/>
    <col min="9722" max="9722" width="8.7109375" style="8" customWidth="1"/>
    <col min="9723" max="9723" width="9.28515625" style="8" customWidth="1"/>
    <col min="9724" max="9724" width="8.140625" style="8" customWidth="1"/>
    <col min="9725" max="9725" width="8.28515625" style="8" customWidth="1"/>
    <col min="9726" max="9726" width="9.140625" style="8" customWidth="1"/>
    <col min="9727" max="9727" width="9.85546875" style="8" customWidth="1"/>
    <col min="9728" max="9728" width="10" style="8" customWidth="1"/>
    <col min="9729" max="9729" width="9.7109375" style="8" customWidth="1"/>
    <col min="9730" max="9730" width="7.42578125" style="8" customWidth="1"/>
    <col min="9731" max="9731" width="10" style="8" customWidth="1"/>
    <col min="9732" max="9732" width="12.7109375" style="8" customWidth="1"/>
    <col min="9733" max="9974" width="11.42578125" style="8"/>
    <col min="9975" max="9975" width="29.7109375" style="8" customWidth="1"/>
    <col min="9976" max="9976" width="9.42578125" style="8" customWidth="1"/>
    <col min="9977" max="9977" width="9.85546875" style="8" customWidth="1"/>
    <col min="9978" max="9978" width="8.7109375" style="8" customWidth="1"/>
    <col min="9979" max="9979" width="9.28515625" style="8" customWidth="1"/>
    <col min="9980" max="9980" width="8.140625" style="8" customWidth="1"/>
    <col min="9981" max="9981" width="8.28515625" style="8" customWidth="1"/>
    <col min="9982" max="9982" width="9.140625" style="8" customWidth="1"/>
    <col min="9983" max="9983" width="9.85546875" style="8" customWidth="1"/>
    <col min="9984" max="9984" width="10" style="8" customWidth="1"/>
    <col min="9985" max="9985" width="9.7109375" style="8" customWidth="1"/>
    <col min="9986" max="9986" width="7.42578125" style="8" customWidth="1"/>
    <col min="9987" max="9987" width="10" style="8" customWidth="1"/>
    <col min="9988" max="9988" width="12.7109375" style="8" customWidth="1"/>
    <col min="9989" max="10230" width="11.42578125" style="8"/>
    <col min="10231" max="10231" width="29.7109375" style="8" customWidth="1"/>
    <col min="10232" max="10232" width="9.42578125" style="8" customWidth="1"/>
    <col min="10233" max="10233" width="9.85546875" style="8" customWidth="1"/>
    <col min="10234" max="10234" width="8.7109375" style="8" customWidth="1"/>
    <col min="10235" max="10235" width="9.28515625" style="8" customWidth="1"/>
    <col min="10236" max="10236" width="8.140625" style="8" customWidth="1"/>
    <col min="10237" max="10237" width="8.28515625" style="8" customWidth="1"/>
    <col min="10238" max="10238" width="9.140625" style="8" customWidth="1"/>
    <col min="10239" max="10239" width="9.85546875" style="8" customWidth="1"/>
    <col min="10240" max="10240" width="10" style="8" customWidth="1"/>
    <col min="10241" max="10241" width="9.7109375" style="8" customWidth="1"/>
    <col min="10242" max="10242" width="7.42578125" style="8" customWidth="1"/>
    <col min="10243" max="10243" width="10" style="8" customWidth="1"/>
    <col min="10244" max="10244" width="12.7109375" style="8" customWidth="1"/>
    <col min="10245" max="10486" width="11.42578125" style="8"/>
    <col min="10487" max="10487" width="29.7109375" style="8" customWidth="1"/>
    <col min="10488" max="10488" width="9.42578125" style="8" customWidth="1"/>
    <col min="10489" max="10489" width="9.85546875" style="8" customWidth="1"/>
    <col min="10490" max="10490" width="8.7109375" style="8" customWidth="1"/>
    <col min="10491" max="10491" width="9.28515625" style="8" customWidth="1"/>
    <col min="10492" max="10492" width="8.140625" style="8" customWidth="1"/>
    <col min="10493" max="10493" width="8.28515625" style="8" customWidth="1"/>
    <col min="10494" max="10494" width="9.140625" style="8" customWidth="1"/>
    <col min="10495" max="10495" width="9.85546875" style="8" customWidth="1"/>
    <col min="10496" max="10496" width="10" style="8" customWidth="1"/>
    <col min="10497" max="10497" width="9.7109375" style="8" customWidth="1"/>
    <col min="10498" max="10498" width="7.42578125" style="8" customWidth="1"/>
    <col min="10499" max="10499" width="10" style="8" customWidth="1"/>
    <col min="10500" max="10500" width="12.7109375" style="8" customWidth="1"/>
    <col min="10501" max="10742" width="11.42578125" style="8"/>
    <col min="10743" max="10743" width="29.7109375" style="8" customWidth="1"/>
    <col min="10744" max="10744" width="9.42578125" style="8" customWidth="1"/>
    <col min="10745" max="10745" width="9.85546875" style="8" customWidth="1"/>
    <col min="10746" max="10746" width="8.7109375" style="8" customWidth="1"/>
    <col min="10747" max="10747" width="9.28515625" style="8" customWidth="1"/>
    <col min="10748" max="10748" width="8.140625" style="8" customWidth="1"/>
    <col min="10749" max="10749" width="8.28515625" style="8" customWidth="1"/>
    <col min="10750" max="10750" width="9.140625" style="8" customWidth="1"/>
    <col min="10751" max="10751" width="9.85546875" style="8" customWidth="1"/>
    <col min="10752" max="10752" width="10" style="8" customWidth="1"/>
    <col min="10753" max="10753" width="9.7109375" style="8" customWidth="1"/>
    <col min="10754" max="10754" width="7.42578125" style="8" customWidth="1"/>
    <col min="10755" max="10755" width="10" style="8" customWidth="1"/>
    <col min="10756" max="10756" width="12.7109375" style="8" customWidth="1"/>
    <col min="10757" max="10998" width="11.42578125" style="8"/>
    <col min="10999" max="10999" width="29.7109375" style="8" customWidth="1"/>
    <col min="11000" max="11000" width="9.42578125" style="8" customWidth="1"/>
    <col min="11001" max="11001" width="9.85546875" style="8" customWidth="1"/>
    <col min="11002" max="11002" width="8.7109375" style="8" customWidth="1"/>
    <col min="11003" max="11003" width="9.28515625" style="8" customWidth="1"/>
    <col min="11004" max="11004" width="8.140625" style="8" customWidth="1"/>
    <col min="11005" max="11005" width="8.28515625" style="8" customWidth="1"/>
    <col min="11006" max="11006" width="9.140625" style="8" customWidth="1"/>
    <col min="11007" max="11007" width="9.85546875" style="8" customWidth="1"/>
    <col min="11008" max="11008" width="10" style="8" customWidth="1"/>
    <col min="11009" max="11009" width="9.7109375" style="8" customWidth="1"/>
    <col min="11010" max="11010" width="7.42578125" style="8" customWidth="1"/>
    <col min="11011" max="11011" width="10" style="8" customWidth="1"/>
    <col min="11012" max="11012" width="12.7109375" style="8" customWidth="1"/>
    <col min="11013" max="11254" width="11.42578125" style="8"/>
    <col min="11255" max="11255" width="29.7109375" style="8" customWidth="1"/>
    <col min="11256" max="11256" width="9.42578125" style="8" customWidth="1"/>
    <col min="11257" max="11257" width="9.85546875" style="8" customWidth="1"/>
    <col min="11258" max="11258" width="8.7109375" style="8" customWidth="1"/>
    <col min="11259" max="11259" width="9.28515625" style="8" customWidth="1"/>
    <col min="11260" max="11260" width="8.140625" style="8" customWidth="1"/>
    <col min="11261" max="11261" width="8.28515625" style="8" customWidth="1"/>
    <col min="11262" max="11262" width="9.140625" style="8" customWidth="1"/>
    <col min="11263" max="11263" width="9.85546875" style="8" customWidth="1"/>
    <col min="11264" max="11264" width="10" style="8" customWidth="1"/>
    <col min="11265" max="11265" width="9.7109375" style="8" customWidth="1"/>
    <col min="11266" max="11266" width="7.42578125" style="8" customWidth="1"/>
    <col min="11267" max="11267" width="10" style="8" customWidth="1"/>
    <col min="11268" max="11268" width="12.7109375" style="8" customWidth="1"/>
    <col min="11269" max="11510" width="11.42578125" style="8"/>
    <col min="11511" max="11511" width="29.7109375" style="8" customWidth="1"/>
    <col min="11512" max="11512" width="9.42578125" style="8" customWidth="1"/>
    <col min="11513" max="11513" width="9.85546875" style="8" customWidth="1"/>
    <col min="11514" max="11514" width="8.7109375" style="8" customWidth="1"/>
    <col min="11515" max="11515" width="9.28515625" style="8" customWidth="1"/>
    <col min="11516" max="11516" width="8.140625" style="8" customWidth="1"/>
    <col min="11517" max="11517" width="8.28515625" style="8" customWidth="1"/>
    <col min="11518" max="11518" width="9.140625" style="8" customWidth="1"/>
    <col min="11519" max="11519" width="9.85546875" style="8" customWidth="1"/>
    <col min="11520" max="11520" width="10" style="8" customWidth="1"/>
    <col min="11521" max="11521" width="9.7109375" style="8" customWidth="1"/>
    <col min="11522" max="11522" width="7.42578125" style="8" customWidth="1"/>
    <col min="11523" max="11523" width="10" style="8" customWidth="1"/>
    <col min="11524" max="11524" width="12.7109375" style="8" customWidth="1"/>
    <col min="11525" max="11766" width="11.42578125" style="8"/>
    <col min="11767" max="11767" width="29.7109375" style="8" customWidth="1"/>
    <col min="11768" max="11768" width="9.42578125" style="8" customWidth="1"/>
    <col min="11769" max="11769" width="9.85546875" style="8" customWidth="1"/>
    <col min="11770" max="11770" width="8.7109375" style="8" customWidth="1"/>
    <col min="11771" max="11771" width="9.28515625" style="8" customWidth="1"/>
    <col min="11772" max="11772" width="8.140625" style="8" customWidth="1"/>
    <col min="11773" max="11773" width="8.28515625" style="8" customWidth="1"/>
    <col min="11774" max="11774" width="9.140625" style="8" customWidth="1"/>
    <col min="11775" max="11775" width="9.85546875" style="8" customWidth="1"/>
    <col min="11776" max="11776" width="10" style="8" customWidth="1"/>
    <col min="11777" max="11777" width="9.7109375" style="8" customWidth="1"/>
    <col min="11778" max="11778" width="7.42578125" style="8" customWidth="1"/>
    <col min="11779" max="11779" width="10" style="8" customWidth="1"/>
    <col min="11780" max="11780" width="12.7109375" style="8" customWidth="1"/>
    <col min="11781" max="12022" width="11.42578125" style="8"/>
    <col min="12023" max="12023" width="29.7109375" style="8" customWidth="1"/>
    <col min="12024" max="12024" width="9.42578125" style="8" customWidth="1"/>
    <col min="12025" max="12025" width="9.85546875" style="8" customWidth="1"/>
    <col min="12026" max="12026" width="8.7109375" style="8" customWidth="1"/>
    <col min="12027" max="12027" width="9.28515625" style="8" customWidth="1"/>
    <col min="12028" max="12028" width="8.140625" style="8" customWidth="1"/>
    <col min="12029" max="12029" width="8.28515625" style="8" customWidth="1"/>
    <col min="12030" max="12030" width="9.140625" style="8" customWidth="1"/>
    <col min="12031" max="12031" width="9.85546875" style="8" customWidth="1"/>
    <col min="12032" max="12032" width="10" style="8" customWidth="1"/>
    <col min="12033" max="12033" width="9.7109375" style="8" customWidth="1"/>
    <col min="12034" max="12034" width="7.42578125" style="8" customWidth="1"/>
    <col min="12035" max="12035" width="10" style="8" customWidth="1"/>
    <col min="12036" max="12036" width="12.7109375" style="8" customWidth="1"/>
    <col min="12037" max="12278" width="11.42578125" style="8"/>
    <col min="12279" max="12279" width="29.7109375" style="8" customWidth="1"/>
    <col min="12280" max="12280" width="9.42578125" style="8" customWidth="1"/>
    <col min="12281" max="12281" width="9.85546875" style="8" customWidth="1"/>
    <col min="12282" max="12282" width="8.7109375" style="8" customWidth="1"/>
    <col min="12283" max="12283" width="9.28515625" style="8" customWidth="1"/>
    <col min="12284" max="12284" width="8.140625" style="8" customWidth="1"/>
    <col min="12285" max="12285" width="8.28515625" style="8" customWidth="1"/>
    <col min="12286" max="12286" width="9.140625" style="8" customWidth="1"/>
    <col min="12287" max="12287" width="9.85546875" style="8" customWidth="1"/>
    <col min="12288" max="12288" width="10" style="8" customWidth="1"/>
    <col min="12289" max="12289" width="9.7109375" style="8" customWidth="1"/>
    <col min="12290" max="12290" width="7.42578125" style="8" customWidth="1"/>
    <col min="12291" max="12291" width="10" style="8" customWidth="1"/>
    <col min="12292" max="12292" width="12.7109375" style="8" customWidth="1"/>
    <col min="12293" max="12534" width="11.42578125" style="8"/>
    <col min="12535" max="12535" width="29.7109375" style="8" customWidth="1"/>
    <col min="12536" max="12536" width="9.42578125" style="8" customWidth="1"/>
    <col min="12537" max="12537" width="9.85546875" style="8" customWidth="1"/>
    <col min="12538" max="12538" width="8.7109375" style="8" customWidth="1"/>
    <col min="12539" max="12539" width="9.28515625" style="8" customWidth="1"/>
    <col min="12540" max="12540" width="8.140625" style="8" customWidth="1"/>
    <col min="12541" max="12541" width="8.28515625" style="8" customWidth="1"/>
    <col min="12542" max="12542" width="9.140625" style="8" customWidth="1"/>
    <col min="12543" max="12543" width="9.85546875" style="8" customWidth="1"/>
    <col min="12544" max="12544" width="10" style="8" customWidth="1"/>
    <col min="12545" max="12545" width="9.7109375" style="8" customWidth="1"/>
    <col min="12546" max="12546" width="7.42578125" style="8" customWidth="1"/>
    <col min="12547" max="12547" width="10" style="8" customWidth="1"/>
    <col min="12548" max="12548" width="12.7109375" style="8" customWidth="1"/>
    <col min="12549" max="12790" width="11.42578125" style="8"/>
    <col min="12791" max="12791" width="29.7109375" style="8" customWidth="1"/>
    <col min="12792" max="12792" width="9.42578125" style="8" customWidth="1"/>
    <col min="12793" max="12793" width="9.85546875" style="8" customWidth="1"/>
    <col min="12794" max="12794" width="8.7109375" style="8" customWidth="1"/>
    <col min="12795" max="12795" width="9.28515625" style="8" customWidth="1"/>
    <col min="12796" max="12796" width="8.140625" style="8" customWidth="1"/>
    <col min="12797" max="12797" width="8.28515625" style="8" customWidth="1"/>
    <col min="12798" max="12798" width="9.140625" style="8" customWidth="1"/>
    <col min="12799" max="12799" width="9.85546875" style="8" customWidth="1"/>
    <col min="12800" max="12800" width="10" style="8" customWidth="1"/>
    <col min="12801" max="12801" width="9.7109375" style="8" customWidth="1"/>
    <col min="12802" max="12802" width="7.42578125" style="8" customWidth="1"/>
    <col min="12803" max="12803" width="10" style="8" customWidth="1"/>
    <col min="12804" max="12804" width="12.7109375" style="8" customWidth="1"/>
    <col min="12805" max="13046" width="11.42578125" style="8"/>
    <col min="13047" max="13047" width="29.7109375" style="8" customWidth="1"/>
    <col min="13048" max="13048" width="9.42578125" style="8" customWidth="1"/>
    <col min="13049" max="13049" width="9.85546875" style="8" customWidth="1"/>
    <col min="13050" max="13050" width="8.7109375" style="8" customWidth="1"/>
    <col min="13051" max="13051" width="9.28515625" style="8" customWidth="1"/>
    <col min="13052" max="13052" width="8.140625" style="8" customWidth="1"/>
    <col min="13053" max="13053" width="8.28515625" style="8" customWidth="1"/>
    <col min="13054" max="13054" width="9.140625" style="8" customWidth="1"/>
    <col min="13055" max="13055" width="9.85546875" style="8" customWidth="1"/>
    <col min="13056" max="13056" width="10" style="8" customWidth="1"/>
    <col min="13057" max="13057" width="9.7109375" style="8" customWidth="1"/>
    <col min="13058" max="13058" width="7.42578125" style="8" customWidth="1"/>
    <col min="13059" max="13059" width="10" style="8" customWidth="1"/>
    <col min="13060" max="13060" width="12.7109375" style="8" customWidth="1"/>
    <col min="13061" max="13302" width="11.42578125" style="8"/>
    <col min="13303" max="13303" width="29.7109375" style="8" customWidth="1"/>
    <col min="13304" max="13304" width="9.42578125" style="8" customWidth="1"/>
    <col min="13305" max="13305" width="9.85546875" style="8" customWidth="1"/>
    <col min="13306" max="13306" width="8.7109375" style="8" customWidth="1"/>
    <col min="13307" max="13307" width="9.28515625" style="8" customWidth="1"/>
    <col min="13308" max="13308" width="8.140625" style="8" customWidth="1"/>
    <col min="13309" max="13309" width="8.28515625" style="8" customWidth="1"/>
    <col min="13310" max="13310" width="9.140625" style="8" customWidth="1"/>
    <col min="13311" max="13311" width="9.85546875" style="8" customWidth="1"/>
    <col min="13312" max="13312" width="10" style="8" customWidth="1"/>
    <col min="13313" max="13313" width="9.7109375" style="8" customWidth="1"/>
    <col min="13314" max="13314" width="7.42578125" style="8" customWidth="1"/>
    <col min="13315" max="13315" width="10" style="8" customWidth="1"/>
    <col min="13316" max="13316" width="12.7109375" style="8" customWidth="1"/>
    <col min="13317" max="13558" width="11.42578125" style="8"/>
    <col min="13559" max="13559" width="29.7109375" style="8" customWidth="1"/>
    <col min="13560" max="13560" width="9.42578125" style="8" customWidth="1"/>
    <col min="13561" max="13561" width="9.85546875" style="8" customWidth="1"/>
    <col min="13562" max="13562" width="8.7109375" style="8" customWidth="1"/>
    <col min="13563" max="13563" width="9.28515625" style="8" customWidth="1"/>
    <col min="13564" max="13564" width="8.140625" style="8" customWidth="1"/>
    <col min="13565" max="13565" width="8.28515625" style="8" customWidth="1"/>
    <col min="13566" max="13566" width="9.140625" style="8" customWidth="1"/>
    <col min="13567" max="13567" width="9.85546875" style="8" customWidth="1"/>
    <col min="13568" max="13568" width="10" style="8" customWidth="1"/>
    <col min="13569" max="13569" width="9.7109375" style="8" customWidth="1"/>
    <col min="13570" max="13570" width="7.42578125" style="8" customWidth="1"/>
    <col min="13571" max="13571" width="10" style="8" customWidth="1"/>
    <col min="13572" max="13572" width="12.7109375" style="8" customWidth="1"/>
    <col min="13573" max="13814" width="11.42578125" style="8"/>
    <col min="13815" max="13815" width="29.7109375" style="8" customWidth="1"/>
    <col min="13816" max="13816" width="9.42578125" style="8" customWidth="1"/>
    <col min="13817" max="13817" width="9.85546875" style="8" customWidth="1"/>
    <col min="13818" max="13818" width="8.7109375" style="8" customWidth="1"/>
    <col min="13819" max="13819" width="9.28515625" style="8" customWidth="1"/>
    <col min="13820" max="13820" width="8.140625" style="8" customWidth="1"/>
    <col min="13821" max="13821" width="8.28515625" style="8" customWidth="1"/>
    <col min="13822" max="13822" width="9.140625" style="8" customWidth="1"/>
    <col min="13823" max="13823" width="9.85546875" style="8" customWidth="1"/>
    <col min="13824" max="13824" width="10" style="8" customWidth="1"/>
    <col min="13825" max="13825" width="9.7109375" style="8" customWidth="1"/>
    <col min="13826" max="13826" width="7.42578125" style="8" customWidth="1"/>
    <col min="13827" max="13827" width="10" style="8" customWidth="1"/>
    <col min="13828" max="13828" width="12.7109375" style="8" customWidth="1"/>
    <col min="13829" max="14070" width="11.42578125" style="8"/>
    <col min="14071" max="14071" width="29.7109375" style="8" customWidth="1"/>
    <col min="14072" max="14072" width="9.42578125" style="8" customWidth="1"/>
    <col min="14073" max="14073" width="9.85546875" style="8" customWidth="1"/>
    <col min="14074" max="14074" width="8.7109375" style="8" customWidth="1"/>
    <col min="14075" max="14075" width="9.28515625" style="8" customWidth="1"/>
    <col min="14076" max="14076" width="8.140625" style="8" customWidth="1"/>
    <col min="14077" max="14077" width="8.28515625" style="8" customWidth="1"/>
    <col min="14078" max="14078" width="9.140625" style="8" customWidth="1"/>
    <col min="14079" max="14079" width="9.85546875" style="8" customWidth="1"/>
    <col min="14080" max="14080" width="10" style="8" customWidth="1"/>
    <col min="14081" max="14081" width="9.7109375" style="8" customWidth="1"/>
    <col min="14082" max="14082" width="7.42578125" style="8" customWidth="1"/>
    <col min="14083" max="14083" width="10" style="8" customWidth="1"/>
    <col min="14084" max="14084" width="12.7109375" style="8" customWidth="1"/>
    <col min="14085" max="14326" width="11.42578125" style="8"/>
    <col min="14327" max="14327" width="29.7109375" style="8" customWidth="1"/>
    <col min="14328" max="14328" width="9.42578125" style="8" customWidth="1"/>
    <col min="14329" max="14329" width="9.85546875" style="8" customWidth="1"/>
    <col min="14330" max="14330" width="8.7109375" style="8" customWidth="1"/>
    <col min="14331" max="14331" width="9.28515625" style="8" customWidth="1"/>
    <col min="14332" max="14332" width="8.140625" style="8" customWidth="1"/>
    <col min="14333" max="14333" width="8.28515625" style="8" customWidth="1"/>
    <col min="14334" max="14334" width="9.140625" style="8" customWidth="1"/>
    <col min="14335" max="14335" width="9.85546875" style="8" customWidth="1"/>
    <col min="14336" max="14336" width="10" style="8" customWidth="1"/>
    <col min="14337" max="14337" width="9.7109375" style="8" customWidth="1"/>
    <col min="14338" max="14338" width="7.42578125" style="8" customWidth="1"/>
    <col min="14339" max="14339" width="10" style="8" customWidth="1"/>
    <col min="14340" max="14340" width="12.7109375" style="8" customWidth="1"/>
    <col min="14341" max="14582" width="11.42578125" style="8"/>
    <col min="14583" max="14583" width="29.7109375" style="8" customWidth="1"/>
    <col min="14584" max="14584" width="9.42578125" style="8" customWidth="1"/>
    <col min="14585" max="14585" width="9.85546875" style="8" customWidth="1"/>
    <col min="14586" max="14586" width="8.7109375" style="8" customWidth="1"/>
    <col min="14587" max="14587" width="9.28515625" style="8" customWidth="1"/>
    <col min="14588" max="14588" width="8.140625" style="8" customWidth="1"/>
    <col min="14589" max="14589" width="8.28515625" style="8" customWidth="1"/>
    <col min="14590" max="14590" width="9.140625" style="8" customWidth="1"/>
    <col min="14591" max="14591" width="9.85546875" style="8" customWidth="1"/>
    <col min="14592" max="14592" width="10" style="8" customWidth="1"/>
    <col min="14593" max="14593" width="9.7109375" style="8" customWidth="1"/>
    <col min="14594" max="14594" width="7.42578125" style="8" customWidth="1"/>
    <col min="14595" max="14595" width="10" style="8" customWidth="1"/>
    <col min="14596" max="14596" width="12.7109375" style="8" customWidth="1"/>
    <col min="14597" max="14838" width="11.42578125" style="8"/>
    <col min="14839" max="14839" width="29.7109375" style="8" customWidth="1"/>
    <col min="14840" max="14840" width="9.42578125" style="8" customWidth="1"/>
    <col min="14841" max="14841" width="9.85546875" style="8" customWidth="1"/>
    <col min="14842" max="14842" width="8.7109375" style="8" customWidth="1"/>
    <col min="14843" max="14843" width="9.28515625" style="8" customWidth="1"/>
    <col min="14844" max="14844" width="8.140625" style="8" customWidth="1"/>
    <col min="14845" max="14845" width="8.28515625" style="8" customWidth="1"/>
    <col min="14846" max="14846" width="9.140625" style="8" customWidth="1"/>
    <col min="14847" max="14847" width="9.85546875" style="8" customWidth="1"/>
    <col min="14848" max="14848" width="10" style="8" customWidth="1"/>
    <col min="14849" max="14849" width="9.7109375" style="8" customWidth="1"/>
    <col min="14850" max="14850" width="7.42578125" style="8" customWidth="1"/>
    <col min="14851" max="14851" width="10" style="8" customWidth="1"/>
    <col min="14852" max="14852" width="12.7109375" style="8" customWidth="1"/>
    <col min="14853" max="15094" width="11.42578125" style="8"/>
    <col min="15095" max="15095" width="29.7109375" style="8" customWidth="1"/>
    <col min="15096" max="15096" width="9.42578125" style="8" customWidth="1"/>
    <col min="15097" max="15097" width="9.85546875" style="8" customWidth="1"/>
    <col min="15098" max="15098" width="8.7109375" style="8" customWidth="1"/>
    <col min="15099" max="15099" width="9.28515625" style="8" customWidth="1"/>
    <col min="15100" max="15100" width="8.140625" style="8" customWidth="1"/>
    <col min="15101" max="15101" width="8.28515625" style="8" customWidth="1"/>
    <col min="15102" max="15102" width="9.140625" style="8" customWidth="1"/>
    <col min="15103" max="15103" width="9.85546875" style="8" customWidth="1"/>
    <col min="15104" max="15104" width="10" style="8" customWidth="1"/>
    <col min="15105" max="15105" width="9.7109375" style="8" customWidth="1"/>
    <col min="15106" max="15106" width="7.42578125" style="8" customWidth="1"/>
    <col min="15107" max="15107" width="10" style="8" customWidth="1"/>
    <col min="15108" max="15108" width="12.7109375" style="8" customWidth="1"/>
    <col min="15109" max="15350" width="11.42578125" style="8"/>
    <col min="15351" max="15351" width="29.7109375" style="8" customWidth="1"/>
    <col min="15352" max="15352" width="9.42578125" style="8" customWidth="1"/>
    <col min="15353" max="15353" width="9.85546875" style="8" customWidth="1"/>
    <col min="15354" max="15354" width="8.7109375" style="8" customWidth="1"/>
    <col min="15355" max="15355" width="9.28515625" style="8" customWidth="1"/>
    <col min="15356" max="15356" width="8.140625" style="8" customWidth="1"/>
    <col min="15357" max="15357" width="8.28515625" style="8" customWidth="1"/>
    <col min="15358" max="15358" width="9.140625" style="8" customWidth="1"/>
    <col min="15359" max="15359" width="9.85546875" style="8" customWidth="1"/>
    <col min="15360" max="15360" width="10" style="8" customWidth="1"/>
    <col min="15361" max="15361" width="9.7109375" style="8" customWidth="1"/>
    <col min="15362" max="15362" width="7.42578125" style="8" customWidth="1"/>
    <col min="15363" max="15363" width="10" style="8" customWidth="1"/>
    <col min="15364" max="15364" width="12.7109375" style="8" customWidth="1"/>
    <col min="15365" max="15606" width="11.42578125" style="8"/>
    <col min="15607" max="15607" width="29.7109375" style="8" customWidth="1"/>
    <col min="15608" max="15608" width="9.42578125" style="8" customWidth="1"/>
    <col min="15609" max="15609" width="9.85546875" style="8" customWidth="1"/>
    <col min="15610" max="15610" width="8.7109375" style="8" customWidth="1"/>
    <col min="15611" max="15611" width="9.28515625" style="8" customWidth="1"/>
    <col min="15612" max="15612" width="8.140625" style="8" customWidth="1"/>
    <col min="15613" max="15613" width="8.28515625" style="8" customWidth="1"/>
    <col min="15614" max="15614" width="9.140625" style="8" customWidth="1"/>
    <col min="15615" max="15615" width="9.85546875" style="8" customWidth="1"/>
    <col min="15616" max="15616" width="10" style="8" customWidth="1"/>
    <col min="15617" max="15617" width="9.7109375" style="8" customWidth="1"/>
    <col min="15618" max="15618" width="7.42578125" style="8" customWidth="1"/>
    <col min="15619" max="15619" width="10" style="8" customWidth="1"/>
    <col min="15620" max="15620" width="12.7109375" style="8" customWidth="1"/>
    <col min="15621" max="15862" width="11.42578125" style="8"/>
    <col min="15863" max="15863" width="29.7109375" style="8" customWidth="1"/>
    <col min="15864" max="15864" width="9.42578125" style="8" customWidth="1"/>
    <col min="15865" max="15865" width="9.85546875" style="8" customWidth="1"/>
    <col min="15866" max="15866" width="8.7109375" style="8" customWidth="1"/>
    <col min="15867" max="15867" width="9.28515625" style="8" customWidth="1"/>
    <col min="15868" max="15868" width="8.140625" style="8" customWidth="1"/>
    <col min="15869" max="15869" width="8.28515625" style="8" customWidth="1"/>
    <col min="15870" max="15870" width="9.140625" style="8" customWidth="1"/>
    <col min="15871" max="15871" width="9.85546875" style="8" customWidth="1"/>
    <col min="15872" max="15872" width="10" style="8" customWidth="1"/>
    <col min="15873" max="15873" width="9.7109375" style="8" customWidth="1"/>
    <col min="15874" max="15874" width="7.42578125" style="8" customWidth="1"/>
    <col min="15875" max="15875" width="10" style="8" customWidth="1"/>
    <col min="15876" max="15876" width="12.7109375" style="8" customWidth="1"/>
    <col min="15877" max="16118" width="11.42578125" style="8"/>
    <col min="16119" max="16119" width="29.7109375" style="8" customWidth="1"/>
    <col min="16120" max="16120" width="9.42578125" style="8" customWidth="1"/>
    <col min="16121" max="16121" width="9.85546875" style="8" customWidth="1"/>
    <col min="16122" max="16122" width="8.7109375" style="8" customWidth="1"/>
    <col min="16123" max="16123" width="9.28515625" style="8" customWidth="1"/>
    <col min="16124" max="16124" width="8.140625" style="8" customWidth="1"/>
    <col min="16125" max="16125" width="8.28515625" style="8" customWidth="1"/>
    <col min="16126" max="16126" width="9.140625" style="8" customWidth="1"/>
    <col min="16127" max="16127" width="9.85546875" style="8" customWidth="1"/>
    <col min="16128" max="16128" width="10" style="8" customWidth="1"/>
    <col min="16129" max="16129" width="9.7109375" style="8" customWidth="1"/>
    <col min="16130" max="16130" width="7.42578125" style="8" customWidth="1"/>
    <col min="16131" max="16131" width="10" style="8" customWidth="1"/>
    <col min="16132" max="16132" width="12.7109375" style="8" customWidth="1"/>
    <col min="16133" max="16384" width="11.42578125" style="8"/>
  </cols>
  <sheetData>
    <row r="8" spans="2:16" ht="15" customHeight="1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6" ht="30" customHeight="1">
      <c r="B9" s="59"/>
      <c r="C9" s="59"/>
      <c r="D9" s="59"/>
      <c r="E9" s="59"/>
      <c r="F9" s="59"/>
      <c r="G9" s="59"/>
      <c r="H9" s="59"/>
      <c r="I9" s="59"/>
      <c r="J9" s="59"/>
      <c r="K9" s="59"/>
      <c r="L9" s="33"/>
      <c r="M9" s="33"/>
      <c r="N9" s="33"/>
      <c r="O9" s="33"/>
      <c r="P9" s="33"/>
    </row>
    <row r="11" spans="2:16">
      <c r="B11" s="9" t="s">
        <v>8</v>
      </c>
      <c r="C11" s="10"/>
      <c r="D11" s="10"/>
    </row>
    <row r="12" spans="2:16" ht="36" customHeight="1"/>
    <row r="13" spans="2:16" ht="30.95" customHeight="1"/>
    <row r="14" spans="2:16" ht="30.95" customHeight="1">
      <c r="B14" s="138" t="s">
        <v>0</v>
      </c>
      <c r="C14" s="61" t="s">
        <v>166</v>
      </c>
      <c r="D14" s="61" t="s">
        <v>167</v>
      </c>
    </row>
    <row r="15" spans="2:16" ht="30.95" customHeight="1">
      <c r="B15" s="139" t="s">
        <v>18</v>
      </c>
      <c r="C15" s="140">
        <v>28</v>
      </c>
      <c r="D15" s="140">
        <v>24</v>
      </c>
    </row>
    <row r="16" spans="2:16" ht="24" customHeight="1">
      <c r="B16" s="139" t="s">
        <v>19</v>
      </c>
      <c r="C16" s="140">
        <v>21</v>
      </c>
      <c r="D16" s="140">
        <v>29</v>
      </c>
    </row>
    <row r="17" spans="2:4" ht="30.95" customHeight="1">
      <c r="B17" s="141" t="s">
        <v>20</v>
      </c>
      <c r="C17" s="140">
        <v>27</v>
      </c>
      <c r="D17" s="140">
        <v>37</v>
      </c>
    </row>
    <row r="18" spans="2:4" ht="12.75" customHeight="1">
      <c r="B18" s="142"/>
      <c r="C18" s="143"/>
      <c r="D18" s="143"/>
    </row>
    <row r="19" spans="2:4" ht="30.95" customHeight="1">
      <c r="B19" s="144" t="s">
        <v>5</v>
      </c>
      <c r="C19" s="386">
        <f>SUM(C15:C18)</f>
        <v>76</v>
      </c>
      <c r="D19" s="387">
        <f>D15+D16+D17</f>
        <v>90</v>
      </c>
    </row>
    <row r="20" spans="2:4" ht="30.95" customHeight="1">
      <c r="B20" s="12"/>
      <c r="C20" s="13"/>
      <c r="D20" s="13"/>
    </row>
    <row r="21" spans="2:4" ht="30.95" customHeight="1">
      <c r="B21" s="12"/>
      <c r="C21" s="13"/>
      <c r="D21" s="13"/>
    </row>
    <row r="22" spans="2:4" ht="30.95" customHeight="1">
      <c r="B22" s="12"/>
      <c r="C22" s="13"/>
      <c r="D22" s="13"/>
    </row>
    <row r="23" spans="2:4" ht="30.95" customHeight="1">
      <c r="B23" s="12"/>
      <c r="C23" s="13"/>
      <c r="D23" s="13"/>
    </row>
    <row r="24" spans="2:4" ht="30.95" customHeight="1">
      <c r="B24" s="12"/>
      <c r="C24" s="13"/>
      <c r="D24" s="13"/>
    </row>
    <row r="25" spans="2:4" ht="30.95" customHeight="1">
      <c r="B25" s="12"/>
      <c r="C25" s="13"/>
      <c r="D25" s="13"/>
    </row>
    <row r="26" spans="2:4" ht="30.95" customHeight="1">
      <c r="B26" s="12"/>
      <c r="C26" s="13"/>
      <c r="D26" s="13"/>
    </row>
    <row r="27" spans="2:4" ht="30.95" customHeight="1">
      <c r="B27" s="12"/>
      <c r="C27" s="13"/>
      <c r="D27" s="13"/>
    </row>
    <row r="28" spans="2:4" ht="30.95" customHeight="1">
      <c r="B28" s="12"/>
      <c r="C28" s="13"/>
      <c r="D28" s="13"/>
    </row>
    <row r="29" spans="2:4" ht="30.95" customHeight="1">
      <c r="B29" s="12"/>
      <c r="C29" s="13"/>
      <c r="D29" s="13"/>
    </row>
    <row r="30" spans="2:4" ht="30.95" customHeight="1">
      <c r="B30" s="12"/>
      <c r="C30" s="13"/>
      <c r="D30" s="13"/>
    </row>
    <row r="40" spans="2:2">
      <c r="B40" s="11"/>
    </row>
  </sheetData>
  <printOptions horizontalCentered="1"/>
  <pageMargins left="0.45" right="0" top="0.43" bottom="0" header="0" footer="0"/>
  <pageSetup paperSize="9" scale="75" orientation="landscape" horizontalDpi="4294967295" verticalDpi="4294967295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O28"/>
  <sheetViews>
    <sheetView showGridLines="0" view="pageLayout" zoomScale="75" zoomScaleNormal="100" zoomScaleSheetLayoutView="75" zoomScalePageLayoutView="75" workbookViewId="0">
      <selection activeCell="B30" sqref="B30"/>
    </sheetView>
  </sheetViews>
  <sheetFormatPr baseColWidth="10" defaultRowHeight="15"/>
  <cols>
    <col min="1" max="1" width="26" style="8" customWidth="1"/>
    <col min="2" max="2" width="15.28515625" style="8" customWidth="1"/>
    <col min="3" max="3" width="16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5" ht="15" customHeight="1">
      <c r="A7" s="59"/>
      <c r="B7" s="59"/>
      <c r="C7" s="59"/>
      <c r="D7" s="59"/>
      <c r="E7" s="59"/>
      <c r="F7" s="59"/>
      <c r="G7" s="59"/>
      <c r="H7" s="59"/>
      <c r="I7" s="59"/>
      <c r="J7" s="59"/>
    </row>
    <row r="8" spans="1:15" ht="15" customHeight="1">
      <c r="A8" s="59"/>
      <c r="B8" s="59"/>
      <c r="C8" s="59"/>
      <c r="D8" s="59"/>
      <c r="E8" s="59"/>
      <c r="F8" s="59"/>
      <c r="G8" s="59"/>
      <c r="H8" s="59"/>
      <c r="I8" s="59"/>
      <c r="J8" s="59"/>
    </row>
    <row r="9" spans="1:15" ht="30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5"/>
      <c r="L9" s="55"/>
      <c r="M9" s="55"/>
      <c r="N9" s="55"/>
      <c r="O9" s="34"/>
    </row>
    <row r="11" spans="1:15">
      <c r="A11" s="9" t="s">
        <v>8</v>
      </c>
      <c r="B11" s="10"/>
      <c r="C11" s="10"/>
    </row>
    <row r="12" spans="1:15" ht="15" customHeight="1"/>
    <row r="13" spans="1:15" ht="18" customHeight="1"/>
    <row r="14" spans="1:15" ht="29.25" customHeight="1">
      <c r="A14" s="145" t="s">
        <v>0</v>
      </c>
      <c r="B14" s="61" t="s">
        <v>166</v>
      </c>
      <c r="C14" s="61" t="s">
        <v>167</v>
      </c>
    </row>
    <row r="15" spans="1:15" ht="28.5" customHeight="1">
      <c r="A15" s="149" t="s">
        <v>145</v>
      </c>
      <c r="B15" s="304">
        <v>351</v>
      </c>
      <c r="C15" s="305">
        <v>526</v>
      </c>
    </row>
    <row r="16" spans="1:15" ht="9.75" customHeight="1">
      <c r="A16" s="150"/>
      <c r="B16" s="147"/>
      <c r="C16" s="146"/>
    </row>
    <row r="17" spans="1:3" ht="30.95" customHeight="1">
      <c r="A17" s="151" t="s">
        <v>5</v>
      </c>
      <c r="B17" s="306">
        <f>B15+B16</f>
        <v>351</v>
      </c>
      <c r="C17" s="306">
        <f>C15+C16</f>
        <v>526</v>
      </c>
    </row>
    <row r="18" spans="1:3" ht="30.95" customHeight="1"/>
    <row r="19" spans="1:3" ht="30.95" customHeight="1" thickBot="1"/>
    <row r="20" spans="1:3" ht="30.95" customHeight="1" thickBot="1">
      <c r="A20" s="170" t="s">
        <v>126</v>
      </c>
      <c r="B20" s="353" t="s">
        <v>123</v>
      </c>
      <c r="C20" s="354" t="s">
        <v>124</v>
      </c>
    </row>
    <row r="21" spans="1:3" ht="30.95" customHeight="1" thickBot="1">
      <c r="A21" s="152" t="s">
        <v>125</v>
      </c>
      <c r="B21" s="171">
        <v>480</v>
      </c>
      <c r="C21" s="172">
        <v>46</v>
      </c>
    </row>
    <row r="22" spans="1:3" ht="30.95" customHeight="1">
      <c r="A22" s="12"/>
      <c r="B22" s="13"/>
      <c r="C22" s="13"/>
    </row>
    <row r="23" spans="1:3" ht="30.95" customHeight="1">
      <c r="A23" s="12"/>
      <c r="B23" s="13"/>
      <c r="C23" s="13"/>
    </row>
    <row r="24" spans="1:3" ht="30.95" customHeight="1">
      <c r="A24" s="12"/>
      <c r="B24" s="13"/>
      <c r="C24" s="13"/>
    </row>
    <row r="25" spans="1:3" ht="30.95" customHeight="1">
      <c r="A25" s="12"/>
      <c r="B25" s="13"/>
      <c r="C25" s="13"/>
    </row>
    <row r="26" spans="1:3" ht="4.5" customHeight="1">
      <c r="A26" s="12"/>
      <c r="B26" s="13"/>
      <c r="C26" s="13"/>
    </row>
    <row r="27" spans="1:3" ht="30.95" customHeight="1">
      <c r="A27" s="12"/>
      <c r="B27" s="13"/>
      <c r="C27" s="13"/>
    </row>
    <row r="28" spans="1:3" ht="30.95" customHeight="1">
      <c r="A28" s="12"/>
      <c r="B28" s="13"/>
      <c r="C28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M39"/>
  <sheetViews>
    <sheetView showGridLines="0" view="pageLayout" zoomScaleNormal="100" workbookViewId="0">
      <selection activeCell="B30" sqref="B30"/>
    </sheetView>
  </sheetViews>
  <sheetFormatPr baseColWidth="10" defaultRowHeight="12.75"/>
  <cols>
    <col min="1" max="2" width="5.140625" customWidth="1"/>
    <col min="3" max="3" width="18.28515625" customWidth="1"/>
    <col min="4" max="4" width="14.5703125" customWidth="1"/>
    <col min="5" max="5" width="15" customWidth="1"/>
    <col min="6" max="6" width="17.7109375" customWidth="1"/>
    <col min="7" max="7" width="14.5703125" customWidth="1"/>
    <col min="8" max="8" width="13.42578125" customWidth="1"/>
    <col min="9" max="9" width="14.5703125" customWidth="1"/>
    <col min="10" max="10" width="16" customWidth="1"/>
    <col min="11" max="11" width="15.42578125" customWidth="1"/>
  </cols>
  <sheetData>
    <row r="2" spans="2:13" ht="12.75" customHeight="1"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2:13" ht="12.75" customHeight="1"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2:13" ht="12.75" customHeight="1"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2:13" ht="12.75" customHeight="1">
      <c r="D5" s="56"/>
      <c r="E5" s="56"/>
      <c r="F5" s="56"/>
      <c r="G5" s="56"/>
      <c r="H5" s="56"/>
      <c r="I5" s="56"/>
      <c r="J5" s="56"/>
      <c r="K5" s="56"/>
    </row>
    <row r="6" spans="2:13" ht="12.75" customHeight="1">
      <c r="D6" s="56"/>
      <c r="E6" s="56"/>
      <c r="F6" s="56"/>
      <c r="G6" s="56"/>
      <c r="H6" s="56"/>
      <c r="I6" s="56"/>
      <c r="J6" s="56"/>
      <c r="K6" s="56"/>
    </row>
    <row r="9" spans="2:13" ht="15"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2:13" s="35" customFormat="1" ht="33" customHeight="1">
      <c r="L10" s="45"/>
      <c r="M10" s="45"/>
    </row>
    <row r="11" spans="2:13" ht="15.75" thickBot="1">
      <c r="L11" s="36"/>
      <c r="M11" s="36"/>
    </row>
    <row r="12" spans="2:13" ht="37.5" customHeight="1" thickBot="1">
      <c r="C12" s="232" t="s">
        <v>30</v>
      </c>
      <c r="D12" s="233" t="s">
        <v>127</v>
      </c>
      <c r="E12" s="234" t="s">
        <v>141</v>
      </c>
      <c r="F12" s="235" t="s">
        <v>128</v>
      </c>
      <c r="G12" s="234" t="s">
        <v>129</v>
      </c>
      <c r="H12" s="236" t="s">
        <v>130</v>
      </c>
      <c r="I12" s="237" t="s">
        <v>157</v>
      </c>
      <c r="J12" s="238" t="s">
        <v>142</v>
      </c>
      <c r="K12" s="239" t="s">
        <v>131</v>
      </c>
      <c r="L12" s="36"/>
      <c r="M12" s="36"/>
    </row>
    <row r="13" spans="2:13" ht="22.5" customHeight="1" thickBot="1">
      <c r="C13" s="230" t="s">
        <v>132</v>
      </c>
      <c r="D13" s="307">
        <v>374</v>
      </c>
      <c r="E13" s="307">
        <v>1</v>
      </c>
      <c r="F13" s="307">
        <v>2</v>
      </c>
      <c r="G13" s="307">
        <v>5</v>
      </c>
      <c r="H13" s="307"/>
      <c r="I13" s="307"/>
      <c r="J13" s="308"/>
      <c r="K13" s="243">
        <f>SUM(D13:J13)</f>
        <v>382</v>
      </c>
      <c r="L13" s="36"/>
      <c r="M13" s="36"/>
    </row>
    <row r="14" spans="2:13" ht="15.75" customHeight="1" thickBot="1">
      <c r="C14" s="231"/>
      <c r="D14" s="309"/>
      <c r="E14" s="309"/>
      <c r="F14" s="309"/>
      <c r="G14" s="309"/>
      <c r="H14" s="309"/>
      <c r="I14" s="309"/>
      <c r="J14" s="310"/>
      <c r="K14" s="244"/>
      <c r="L14" s="36"/>
      <c r="M14" s="36"/>
    </row>
    <row r="15" spans="2:13" ht="22.5" customHeight="1" thickBot="1">
      <c r="C15" s="231" t="s">
        <v>133</v>
      </c>
      <c r="D15" s="309">
        <v>32</v>
      </c>
      <c r="E15" s="309">
        <v>1</v>
      </c>
      <c r="F15" s="309"/>
      <c r="G15" s="309"/>
      <c r="H15" s="309"/>
      <c r="I15" s="309"/>
      <c r="J15" s="310"/>
      <c r="K15" s="244">
        <f>SUM(D15:J15)</f>
        <v>33</v>
      </c>
      <c r="L15" s="36"/>
      <c r="M15" s="36"/>
    </row>
    <row r="16" spans="2:13" ht="19.5" thickBot="1">
      <c r="C16" s="240" t="s">
        <v>5</v>
      </c>
      <c r="D16" s="241">
        <f t="shared" ref="D16:J16" si="0">SUM(D13:D15)</f>
        <v>406</v>
      </c>
      <c r="E16" s="241">
        <f t="shared" si="0"/>
        <v>2</v>
      </c>
      <c r="F16" s="241">
        <f t="shared" si="0"/>
        <v>2</v>
      </c>
      <c r="G16" s="241">
        <f t="shared" si="0"/>
        <v>5</v>
      </c>
      <c r="H16" s="241">
        <f t="shared" si="0"/>
        <v>0</v>
      </c>
      <c r="I16" s="241">
        <f t="shared" si="0"/>
        <v>0</v>
      </c>
      <c r="J16" s="240">
        <f t="shared" si="0"/>
        <v>0</v>
      </c>
      <c r="K16" s="242">
        <f>SUM(D16:J16)</f>
        <v>415</v>
      </c>
      <c r="L16" s="36"/>
      <c r="M16" s="36"/>
    </row>
    <row r="17" spans="3:13" ht="15"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3:13" ht="15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3:13" ht="15"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3:13" ht="15"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3:13" ht="15"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3:13" ht="15"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3:13" ht="15">
      <c r="L23" s="36"/>
      <c r="M23" s="36"/>
    </row>
    <row r="24" spans="3:13" ht="15">
      <c r="L24" s="36"/>
      <c r="M24" s="36"/>
    </row>
    <row r="39" spans="3:3" ht="15">
      <c r="C39" s="8"/>
    </row>
  </sheetData>
  <pageMargins left="0.25" right="0.25" top="0.75" bottom="0.75" header="0.3" footer="0.3"/>
  <pageSetup scale="80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L34"/>
  <sheetViews>
    <sheetView showGridLines="0" view="pageLayout" topLeftCell="A7" zoomScaleNormal="100" workbookViewId="0">
      <selection activeCell="B30" sqref="B30"/>
    </sheetView>
  </sheetViews>
  <sheetFormatPr baseColWidth="10" defaultColWidth="11.42578125" defaultRowHeight="12.75"/>
  <cols>
    <col min="1" max="1" width="6.42578125" style="39" customWidth="1"/>
    <col min="2" max="2" width="18.28515625" style="39" customWidth="1"/>
    <col min="3" max="3" width="16.5703125" style="39" hidden="1" customWidth="1"/>
    <col min="4" max="4" width="15.5703125" style="39" hidden="1" customWidth="1"/>
    <col min="5" max="5" width="10" style="39" customWidth="1"/>
    <col min="6" max="6" width="9.42578125" style="39" customWidth="1"/>
    <col min="7" max="7" width="11.7109375" style="39" customWidth="1"/>
    <col min="8" max="8" width="9.28515625" style="40" customWidth="1"/>
    <col min="9" max="9" width="11.42578125" style="40"/>
    <col min="10" max="18" width="5.7109375" style="39" customWidth="1"/>
    <col min="19" max="16384" width="11.42578125" style="39"/>
  </cols>
  <sheetData>
    <row r="3" spans="1:12" ht="26.25" customHeight="1"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ht="26.25" customHeight="1"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</row>
    <row r="5" spans="1:12" ht="26.25" customHeight="1"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</row>
    <row r="6" spans="1:12" ht="13.5" customHeight="1">
      <c r="B6" s="38"/>
    </row>
    <row r="7" spans="1:12" ht="13.5" customHeight="1">
      <c r="B7" s="38"/>
    </row>
    <row r="8" spans="1:12" ht="13.5" customHeight="1">
      <c r="B8" s="38"/>
    </row>
    <row r="9" spans="1:12" ht="21" customHeight="1" thickBot="1">
      <c r="B9" s="56"/>
      <c r="C9" s="56"/>
      <c r="D9" s="56"/>
      <c r="E9" s="56"/>
      <c r="F9" s="56"/>
      <c r="G9" s="56"/>
      <c r="H9" s="41"/>
      <c r="I9" s="41"/>
    </row>
    <row r="10" spans="1:12" ht="31.5" customHeight="1" thickBot="1">
      <c r="A10" s="380" t="s">
        <v>28</v>
      </c>
      <c r="B10" s="154" t="s">
        <v>148</v>
      </c>
      <c r="C10" s="155" t="s">
        <v>24</v>
      </c>
      <c r="D10" s="156" t="s">
        <v>108</v>
      </c>
      <c r="E10" s="156" t="s">
        <v>26</v>
      </c>
      <c r="F10" s="157" t="s">
        <v>27</v>
      </c>
      <c r="G10" s="158" t="s">
        <v>147</v>
      </c>
      <c r="H10" s="159" t="s">
        <v>5</v>
      </c>
      <c r="I10" s="14"/>
      <c r="J10" s="14"/>
    </row>
    <row r="11" spans="1:12" ht="24" customHeight="1" thickBot="1">
      <c r="A11" s="381"/>
      <c r="B11" s="204" t="s">
        <v>22</v>
      </c>
      <c r="C11" s="205"/>
      <c r="D11" s="205"/>
      <c r="E11" s="205">
        <v>5</v>
      </c>
      <c r="F11" s="205">
        <v>5</v>
      </c>
      <c r="G11" s="206"/>
      <c r="H11" s="245">
        <f>SUM(E11:G11)</f>
        <v>10</v>
      </c>
      <c r="J11" s="40"/>
    </row>
    <row r="12" spans="1:12" ht="24" customHeight="1" thickBot="1">
      <c r="A12" s="381"/>
      <c r="B12" s="207" t="s">
        <v>23</v>
      </c>
      <c r="C12" s="208"/>
      <c r="D12" s="208"/>
      <c r="E12" s="208">
        <v>3</v>
      </c>
      <c r="F12" s="208"/>
      <c r="G12" s="209"/>
      <c r="H12" s="245">
        <f t="shared" ref="H12:H17" si="0">SUM(E12:G12)</f>
        <v>3</v>
      </c>
      <c r="J12" s="40"/>
    </row>
    <row r="13" spans="1:12" ht="24" customHeight="1" thickBot="1">
      <c r="A13" s="381"/>
      <c r="B13" s="207" t="s">
        <v>109</v>
      </c>
      <c r="C13" s="208"/>
      <c r="D13" s="208"/>
      <c r="E13" s="208"/>
      <c r="F13" s="208"/>
      <c r="G13" s="209">
        <v>4</v>
      </c>
      <c r="H13" s="245">
        <f t="shared" si="0"/>
        <v>4</v>
      </c>
      <c r="J13" s="40"/>
    </row>
    <row r="14" spans="1:12" ht="24" customHeight="1" thickBot="1">
      <c r="A14" s="381"/>
      <c r="B14" s="207" t="s">
        <v>134</v>
      </c>
      <c r="C14" s="208"/>
      <c r="D14" s="208"/>
      <c r="E14" s="208"/>
      <c r="F14" s="208"/>
      <c r="G14" s="209"/>
      <c r="H14" s="245">
        <f t="shared" si="0"/>
        <v>0</v>
      </c>
      <c r="J14" s="40"/>
    </row>
    <row r="15" spans="1:12" ht="24" customHeight="1" thickBot="1">
      <c r="A15" s="381"/>
      <c r="B15" s="207" t="s">
        <v>192</v>
      </c>
      <c r="C15" s="208"/>
      <c r="D15" s="208"/>
      <c r="E15" s="208"/>
      <c r="F15" s="208"/>
      <c r="G15" s="209">
        <v>1</v>
      </c>
      <c r="H15" s="245">
        <f t="shared" si="0"/>
        <v>1</v>
      </c>
      <c r="J15" s="40"/>
    </row>
    <row r="16" spans="1:12" ht="12" customHeight="1" thickBot="1">
      <c r="A16" s="381"/>
      <c r="B16" s="210"/>
      <c r="C16" s="211"/>
      <c r="D16" s="211"/>
      <c r="E16" s="211"/>
      <c r="F16" s="211"/>
      <c r="G16" s="211"/>
      <c r="H16" s="245"/>
      <c r="J16" s="40"/>
    </row>
    <row r="17" spans="1:10" ht="24" customHeight="1" thickBot="1">
      <c r="A17" s="382"/>
      <c r="B17" s="212" t="s">
        <v>28</v>
      </c>
      <c r="C17" s="213">
        <f>C11+C12+C15</f>
        <v>0</v>
      </c>
      <c r="D17" s="213">
        <f>D11+D12+D15</f>
        <v>0</v>
      </c>
      <c r="E17" s="213">
        <f>E11+E12+E15+E13+E14</f>
        <v>8</v>
      </c>
      <c r="F17" s="213">
        <f t="shared" ref="F17:G17" si="1">F11+F12+F15+F13+F14</f>
        <v>5</v>
      </c>
      <c r="G17" s="213">
        <f t="shared" si="1"/>
        <v>5</v>
      </c>
      <c r="H17" s="245">
        <f t="shared" si="0"/>
        <v>18</v>
      </c>
      <c r="J17" s="40"/>
    </row>
    <row r="18" spans="1:10" ht="13.5" thickBot="1">
      <c r="A18" s="160"/>
      <c r="B18" s="160"/>
      <c r="C18" s="160"/>
      <c r="D18" s="160"/>
      <c r="E18" s="160"/>
      <c r="F18" s="160"/>
      <c r="G18" s="160"/>
      <c r="H18" s="161"/>
    </row>
    <row r="19" spans="1:10" ht="32.25" customHeight="1" thickBot="1">
      <c r="A19" s="380" t="s">
        <v>29</v>
      </c>
      <c r="B19" s="162" t="s">
        <v>30</v>
      </c>
      <c r="C19" s="163" t="s">
        <v>24</v>
      </c>
      <c r="D19" s="164" t="s">
        <v>25</v>
      </c>
      <c r="E19" s="164" t="s">
        <v>26</v>
      </c>
      <c r="F19" s="165" t="s">
        <v>27</v>
      </c>
      <c r="G19" s="166" t="s">
        <v>147</v>
      </c>
      <c r="H19" s="167" t="s">
        <v>5</v>
      </c>
      <c r="I19" s="14"/>
      <c r="J19" s="14"/>
    </row>
    <row r="20" spans="1:10" ht="0.75" customHeight="1" thickBot="1">
      <c r="A20" s="381"/>
      <c r="B20" s="168"/>
      <c r="C20" s="160">
        <v>0</v>
      </c>
      <c r="D20" s="160"/>
      <c r="E20" s="160"/>
      <c r="F20" s="160"/>
      <c r="G20" s="160"/>
      <c r="H20" s="169">
        <f>Tabla9[[#This Row],[JUZGADO IV]]+Tabla9[[#This Row],[JUZGADO III]]+Tabla9[[#This Row],[JUZGADO I]]+Tabla9[[#This Row],[ASUNTOS INTERNOS]]</f>
        <v>0</v>
      </c>
      <c r="J20" s="40"/>
    </row>
    <row r="21" spans="1:10" ht="24" customHeight="1" thickBot="1">
      <c r="A21" s="381"/>
      <c r="B21" s="214" t="s">
        <v>22</v>
      </c>
      <c r="C21" s="215"/>
      <c r="D21" s="215"/>
      <c r="E21" s="215">
        <v>4</v>
      </c>
      <c r="F21" s="215">
        <v>1</v>
      </c>
      <c r="G21" s="216"/>
      <c r="H21" s="246">
        <f>Tabla9[[#This Row],[JUZGADO COLEGIADO]]+Tabla9[[#This Row],[JUZGADO IV]]+Tabla9[[#This Row],[JUZGADO III]]</f>
        <v>5</v>
      </c>
      <c r="J21" s="40"/>
    </row>
    <row r="22" spans="1:10" ht="24" customHeight="1" thickBot="1">
      <c r="A22" s="381"/>
      <c r="B22" s="217" t="s">
        <v>23</v>
      </c>
      <c r="C22" s="218"/>
      <c r="D22" s="218"/>
      <c r="E22" s="218">
        <v>2</v>
      </c>
      <c r="F22" s="218"/>
      <c r="G22" s="219">
        <v>2</v>
      </c>
      <c r="H22" s="246">
        <f>Tabla9[[#This Row],[JUZGADO COLEGIADO]]+Tabla9[[#This Row],[JUZGADO IV]]+Tabla9[[#This Row],[JUZGADO III]]</f>
        <v>4</v>
      </c>
      <c r="J22" s="40"/>
    </row>
    <row r="23" spans="1:10" ht="24" customHeight="1" thickBot="1">
      <c r="A23" s="381"/>
      <c r="B23" s="207" t="s">
        <v>109</v>
      </c>
      <c r="C23" s="218"/>
      <c r="D23" s="218"/>
      <c r="E23" s="218"/>
      <c r="F23" s="218"/>
      <c r="G23" s="219">
        <v>2</v>
      </c>
      <c r="H23" s="246">
        <f>Tabla9[[#This Row],[JUZGADO COLEGIADO]]+Tabla9[[#This Row],[JUZGADO IV]]+Tabla9[[#This Row],[JUZGADO III]]</f>
        <v>2</v>
      </c>
      <c r="J23" s="40"/>
    </row>
    <row r="24" spans="1:10" ht="24" customHeight="1" thickBot="1">
      <c r="A24" s="381"/>
      <c r="B24" s="207" t="s">
        <v>134</v>
      </c>
      <c r="C24" s="218"/>
      <c r="D24" s="218"/>
      <c r="E24" s="218"/>
      <c r="F24" s="218"/>
      <c r="G24" s="219"/>
      <c r="H24" s="246">
        <f>Tabla9[[#This Row],[JUZGADO COLEGIADO]]+Tabla9[[#This Row],[JUZGADO IV]]+Tabla9[[#This Row],[JUZGADO III]]</f>
        <v>0</v>
      </c>
      <c r="J24" s="40"/>
    </row>
    <row r="25" spans="1:10" ht="24" customHeight="1" thickBot="1">
      <c r="A25" s="382"/>
      <c r="B25" s="217" t="s">
        <v>31</v>
      </c>
      <c r="C25" s="218"/>
      <c r="D25" s="218"/>
      <c r="E25" s="218"/>
      <c r="F25" s="218"/>
      <c r="G25" s="219"/>
      <c r="H25" s="246">
        <f>Tabla9[[#This Row],[JUZGADO COLEGIADO]]+Tabla9[[#This Row],[JUZGADO IV]]+Tabla9[[#This Row],[JUZGADO III]]</f>
        <v>0</v>
      </c>
      <c r="J25" s="40"/>
    </row>
    <row r="26" spans="1:10" ht="7.5" customHeight="1" thickBot="1">
      <c r="B26" s="220"/>
      <c r="C26" s="220"/>
      <c r="D26" s="220"/>
      <c r="E26" s="220"/>
      <c r="F26" s="220"/>
      <c r="G26" s="220"/>
      <c r="H26" s="246"/>
      <c r="J26" s="40"/>
    </row>
    <row r="27" spans="1:10" ht="24" customHeight="1" thickBot="1">
      <c r="B27" s="221" t="s">
        <v>29</v>
      </c>
      <c r="C27" s="222">
        <f>C21+C22+C25</f>
        <v>0</v>
      </c>
      <c r="D27" s="222">
        <f>D21+D22+D25</f>
        <v>0</v>
      </c>
      <c r="E27" s="222">
        <f>E25+E24+E23+E22+E21</f>
        <v>6</v>
      </c>
      <c r="F27" s="222">
        <f t="shared" ref="F27:G27" si="2">F25+F24+F23+F22+F21</f>
        <v>1</v>
      </c>
      <c r="G27" s="222">
        <f t="shared" si="2"/>
        <v>4</v>
      </c>
      <c r="H27" s="246">
        <f>Tabla9[[#This Row],[JUZGADO COLEGIADO]]+Tabla9[[#This Row],[JUZGADO IV]]+Tabla9[[#This Row],[JUZGADO III]]</f>
        <v>11</v>
      </c>
      <c r="J27" s="40"/>
    </row>
    <row r="28" spans="1:10" ht="7.5" customHeight="1"/>
    <row r="29" spans="1:10" hidden="1"/>
    <row r="34" spans="2:9" s="43" customFormat="1">
      <c r="B34" s="42"/>
      <c r="C34" s="42"/>
      <c r="D34" s="42"/>
      <c r="H34" s="42"/>
      <c r="I34" s="42"/>
    </row>
  </sheetData>
  <mergeCells count="2">
    <mergeCell ref="A10:A17"/>
    <mergeCell ref="A19:A25"/>
  </mergeCells>
  <pageMargins left="0.85" right="0.31" top="0.36" bottom="0.35" header="0.3" footer="0.3"/>
  <pageSetup scale="90" orientation="landscape" r:id="rId1"/>
  <drawing r:id="rId2"/>
  <tableParts count="2">
    <tablePart r:id="rId3"/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N28"/>
  <sheetViews>
    <sheetView showGridLines="0" view="pageLayout" topLeftCell="A19" zoomScale="75" zoomScaleNormal="100" zoomScaleSheetLayoutView="75" zoomScalePageLayoutView="75" workbookViewId="0">
      <selection activeCell="B30" sqref="B30"/>
    </sheetView>
  </sheetViews>
  <sheetFormatPr baseColWidth="10" defaultRowHeight="15"/>
  <cols>
    <col min="1" max="1" width="26" style="8" customWidth="1"/>
    <col min="2" max="2" width="16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9"/>
      <c r="B6" s="59"/>
      <c r="C6" s="59"/>
      <c r="D6" s="59"/>
      <c r="E6" s="59"/>
      <c r="F6" s="59"/>
      <c r="G6" s="59"/>
      <c r="H6" s="59"/>
      <c r="I6" s="59"/>
    </row>
    <row r="7" spans="1:14" ht="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14" ht="1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14" ht="30" customHeight="1">
      <c r="A9" s="59"/>
      <c r="B9" s="59"/>
      <c r="C9" s="59"/>
      <c r="D9" s="59"/>
      <c r="E9" s="59"/>
      <c r="F9" s="59"/>
      <c r="G9" s="59"/>
      <c r="H9" s="59"/>
      <c r="I9" s="59"/>
      <c r="J9" s="55"/>
      <c r="K9" s="55"/>
      <c r="L9" s="55"/>
      <c r="M9" s="55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45" t="s">
        <v>0</v>
      </c>
      <c r="B14" s="148" t="s">
        <v>193</v>
      </c>
    </row>
    <row r="15" spans="1:14" ht="28.5" customHeight="1">
      <c r="A15" s="149" t="s">
        <v>160</v>
      </c>
      <c r="B15" s="305">
        <v>385</v>
      </c>
    </row>
    <row r="16" spans="1:14" ht="9.75" customHeight="1">
      <c r="A16" s="150"/>
      <c r="B16" s="146"/>
    </row>
    <row r="17" spans="1:2" ht="30.95" customHeight="1">
      <c r="A17" s="151" t="s">
        <v>5</v>
      </c>
      <c r="B17" s="306">
        <f>B15+B16</f>
        <v>385</v>
      </c>
    </row>
    <row r="18" spans="1:2" ht="30.95" customHeight="1"/>
    <row r="19" spans="1:2" ht="30.95" customHeight="1"/>
    <row r="20" spans="1:2" ht="30.95" customHeight="1">
      <c r="A20" s="323"/>
      <c r="B20" s="324"/>
    </row>
    <row r="21" spans="1:2" ht="30.95" customHeight="1">
      <c r="A21" s="325"/>
      <c r="B21" s="324"/>
    </row>
    <row r="22" spans="1:2" ht="30.95" customHeight="1">
      <c r="A22" s="326"/>
      <c r="B22" s="327"/>
    </row>
    <row r="23" spans="1:2" ht="30.95" customHeight="1">
      <c r="A23" s="12"/>
      <c r="B23" s="13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4.5" customHeight="1">
      <c r="A26" s="12"/>
      <c r="B26" s="13"/>
    </row>
    <row r="27" spans="1:2" ht="30.95" customHeight="1">
      <c r="A27" s="12"/>
      <c r="B27" s="13"/>
    </row>
    <row r="28" spans="1:2" ht="30.95" customHeight="1">
      <c r="A28" s="12"/>
      <c r="B28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N29"/>
  <sheetViews>
    <sheetView showGridLines="0" view="pageLayout" topLeftCell="A10" zoomScale="75" zoomScaleNormal="100" zoomScaleSheetLayoutView="75" zoomScalePageLayoutView="75" workbookViewId="0">
      <selection activeCell="B30" sqref="B30"/>
    </sheetView>
  </sheetViews>
  <sheetFormatPr baseColWidth="10" defaultRowHeight="15"/>
  <cols>
    <col min="1" max="1" width="26" style="8" customWidth="1"/>
    <col min="2" max="2" width="15.2851562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9"/>
      <c r="B6" s="59"/>
      <c r="C6" s="59"/>
      <c r="D6" s="59"/>
      <c r="E6" s="59"/>
      <c r="F6" s="59"/>
      <c r="G6" s="59"/>
      <c r="H6" s="59"/>
      <c r="I6" s="59"/>
    </row>
    <row r="7" spans="1:14" ht="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14" ht="1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14" ht="30" customHeight="1">
      <c r="A9" s="59"/>
      <c r="B9" s="59"/>
      <c r="C9" s="59"/>
      <c r="D9" s="59"/>
      <c r="E9" s="59"/>
      <c r="F9" s="59"/>
      <c r="G9" s="59"/>
      <c r="H9" s="59"/>
      <c r="I9" s="59"/>
      <c r="J9" s="55"/>
      <c r="K9" s="55"/>
      <c r="L9" s="55"/>
      <c r="M9" s="55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45" t="s">
        <v>0</v>
      </c>
      <c r="B14" s="69" t="s">
        <v>30</v>
      </c>
    </row>
    <row r="15" spans="1:14" ht="28.5" customHeight="1">
      <c r="A15" s="149" t="s">
        <v>161</v>
      </c>
      <c r="B15" s="328">
        <v>176</v>
      </c>
    </row>
    <row r="16" spans="1:14" ht="9.75" customHeight="1">
      <c r="A16" s="149"/>
      <c r="B16" s="328">
        <v>247</v>
      </c>
    </row>
    <row r="17" spans="1:2" ht="30.95" customHeight="1">
      <c r="A17" s="150" t="s">
        <v>162</v>
      </c>
      <c r="B17" s="147"/>
    </row>
    <row r="18" spans="1:2" ht="30.95" customHeight="1">
      <c r="A18" s="151" t="s">
        <v>5</v>
      </c>
      <c r="B18" s="306">
        <f>B16+B17+B15</f>
        <v>423</v>
      </c>
    </row>
    <row r="19" spans="1:2" ht="30.95" customHeight="1"/>
    <row r="20" spans="1:2" ht="30.95" customHeight="1"/>
    <row r="21" spans="1:2" ht="30.95" customHeight="1">
      <c r="A21" s="323"/>
      <c r="B21" s="324"/>
    </row>
    <row r="22" spans="1:2" ht="30.95" customHeight="1">
      <c r="A22" s="325"/>
      <c r="B22" s="324"/>
    </row>
    <row r="23" spans="1:2" ht="30.95" customHeight="1">
      <c r="A23" s="326"/>
      <c r="B23" s="327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4.5" customHeight="1">
      <c r="A26" s="12"/>
      <c r="B26" s="13"/>
    </row>
    <row r="27" spans="1:2" ht="30.95" customHeight="1">
      <c r="A27" s="12"/>
      <c r="B27" s="13"/>
    </row>
    <row r="28" spans="1:2" ht="30.95" customHeight="1">
      <c r="A28" s="12"/>
      <c r="B28" s="13"/>
    </row>
    <row r="29" spans="1:2" ht="15.75">
      <c r="A29" s="12"/>
      <c r="B29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N31"/>
  <sheetViews>
    <sheetView showGridLines="0" view="pageLayout" topLeftCell="A10" zoomScale="75" zoomScaleNormal="100" zoomScaleSheetLayoutView="75" zoomScalePageLayoutView="75" workbookViewId="0">
      <selection activeCell="B30" sqref="B30"/>
    </sheetView>
  </sheetViews>
  <sheetFormatPr baseColWidth="10" defaultRowHeight="15"/>
  <cols>
    <col min="1" max="1" width="26" style="8" customWidth="1"/>
    <col min="2" max="2" width="15.2851562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9"/>
      <c r="B6" s="59"/>
      <c r="C6" s="59"/>
      <c r="D6" s="59"/>
      <c r="E6" s="59"/>
      <c r="F6" s="59"/>
      <c r="G6" s="59"/>
      <c r="H6" s="59"/>
      <c r="I6" s="59"/>
    </row>
    <row r="7" spans="1:14" ht="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14" ht="1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14" ht="30" customHeight="1">
      <c r="A9" s="59"/>
      <c r="B9" s="59"/>
      <c r="C9" s="59"/>
      <c r="D9" s="59"/>
      <c r="E9" s="59"/>
      <c r="F9" s="59"/>
      <c r="G9" s="59"/>
      <c r="H9" s="59"/>
      <c r="I9" s="59"/>
      <c r="J9" s="55"/>
      <c r="K9" s="55"/>
      <c r="L9" s="55"/>
      <c r="M9" s="55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45" t="s">
        <v>0</v>
      </c>
      <c r="B14" s="69" t="s">
        <v>30</v>
      </c>
    </row>
    <row r="15" spans="1:14" ht="28.5" customHeight="1">
      <c r="A15" s="149" t="s">
        <v>163</v>
      </c>
      <c r="B15" s="328">
        <v>24</v>
      </c>
    </row>
    <row r="16" spans="1:14" ht="9.75" customHeight="1">
      <c r="A16" s="149"/>
      <c r="B16" s="328"/>
    </row>
    <row r="17" spans="1:2" ht="24" customHeight="1">
      <c r="A17" s="149" t="s">
        <v>164</v>
      </c>
      <c r="B17" s="329">
        <v>25</v>
      </c>
    </row>
    <row r="18" spans="1:2" ht="12" customHeight="1">
      <c r="A18" s="149"/>
      <c r="B18" s="329"/>
    </row>
    <row r="19" spans="1:2" ht="30.95" customHeight="1">
      <c r="A19" s="150" t="s">
        <v>165</v>
      </c>
      <c r="B19" s="147">
        <v>13</v>
      </c>
    </row>
    <row r="20" spans="1:2" ht="30.95" customHeight="1">
      <c r="A20" s="151" t="s">
        <v>5</v>
      </c>
      <c r="B20" s="306">
        <f>B19+B17+B15</f>
        <v>62</v>
      </c>
    </row>
    <row r="21" spans="1:2" ht="30.95" customHeight="1"/>
    <row r="22" spans="1:2" ht="30.95" customHeight="1"/>
    <row r="23" spans="1:2" ht="30.95" customHeight="1">
      <c r="A23" s="323"/>
      <c r="B23" s="324"/>
    </row>
    <row r="24" spans="1:2" ht="30.95" customHeight="1">
      <c r="A24" s="325"/>
      <c r="B24" s="324"/>
    </row>
    <row r="25" spans="1:2" ht="30.95" customHeight="1">
      <c r="A25" s="326"/>
      <c r="B25" s="327"/>
    </row>
    <row r="26" spans="1:2" ht="30.95" customHeight="1">
      <c r="A26" s="12"/>
      <c r="B26" s="13"/>
    </row>
    <row r="27" spans="1:2" ht="30.95" customHeight="1">
      <c r="A27" s="12"/>
      <c r="B27" s="13"/>
    </row>
    <row r="28" spans="1:2" ht="4.5" customHeight="1">
      <c r="A28" s="12"/>
      <c r="B28" s="13"/>
    </row>
    <row r="29" spans="1:2" ht="30.95" customHeight="1">
      <c r="A29" s="12"/>
      <c r="B29" s="13"/>
    </row>
    <row r="30" spans="1:2" ht="30.95" customHeight="1">
      <c r="A30" s="12"/>
      <c r="B30" s="13"/>
    </row>
    <row r="31" spans="1:2" ht="15.75">
      <c r="A31" s="12"/>
      <c r="B31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2:L43"/>
  <sheetViews>
    <sheetView showGridLines="0" tabSelected="1" view="pageLayout" topLeftCell="A19" zoomScaleNormal="100" workbookViewId="0">
      <selection activeCell="B30" sqref="B30"/>
    </sheetView>
  </sheetViews>
  <sheetFormatPr baseColWidth="10" defaultRowHeight="12.75"/>
  <cols>
    <col min="1" max="2" width="5.140625" style="15" customWidth="1"/>
    <col min="3" max="3" width="18.28515625" style="15" customWidth="1"/>
    <col min="4" max="4" width="16" style="15" customWidth="1"/>
    <col min="5" max="5" width="11.28515625" style="15" customWidth="1"/>
    <col min="6" max="6" width="19" style="15" customWidth="1"/>
    <col min="7" max="7" width="16.28515625" style="15" customWidth="1"/>
    <col min="8" max="9" width="13.7109375" style="15" customWidth="1"/>
    <col min="10" max="10" width="15.42578125" style="15" customWidth="1"/>
    <col min="11" max="16384" width="11.42578125" style="15"/>
  </cols>
  <sheetData>
    <row r="2" spans="3:12" ht="12.75" customHeight="1">
      <c r="C2" s="114"/>
      <c r="D2" s="114"/>
      <c r="E2" s="114"/>
      <c r="F2" s="114"/>
      <c r="G2" s="114"/>
      <c r="H2" s="114"/>
      <c r="I2" s="114"/>
      <c r="J2" s="114"/>
    </row>
    <row r="3" spans="3:12" ht="12.75" customHeight="1">
      <c r="C3" s="114"/>
      <c r="D3" s="114"/>
      <c r="E3" s="114"/>
      <c r="F3" s="114"/>
      <c r="G3" s="114"/>
      <c r="H3" s="114"/>
      <c r="I3" s="114"/>
      <c r="J3" s="114"/>
    </row>
    <row r="4" spans="3:12" ht="12.75" customHeight="1">
      <c r="C4" s="114"/>
      <c r="D4" s="114"/>
      <c r="E4" s="114"/>
      <c r="F4" s="114"/>
      <c r="G4" s="114"/>
      <c r="H4" s="114"/>
      <c r="I4" s="114"/>
      <c r="J4" s="114"/>
    </row>
    <row r="5" spans="3:12" ht="12.75" customHeight="1">
      <c r="D5" s="173"/>
      <c r="E5" s="173"/>
      <c r="F5" s="173"/>
      <c r="G5" s="173"/>
      <c r="H5" s="173"/>
      <c r="I5" s="173"/>
      <c r="J5" s="173"/>
    </row>
    <row r="6" spans="3:12" ht="12.75" customHeight="1">
      <c r="D6" s="173"/>
      <c r="E6" s="173"/>
      <c r="F6" s="173"/>
      <c r="G6" s="173"/>
      <c r="H6" s="173"/>
      <c r="I6" s="173"/>
      <c r="J6" s="173"/>
    </row>
    <row r="9" spans="3:12" ht="15">
      <c r="C9" s="174"/>
      <c r="D9" s="174"/>
      <c r="E9" s="174"/>
      <c r="F9" s="174"/>
      <c r="G9" s="174"/>
      <c r="H9" s="174"/>
      <c r="I9" s="174"/>
      <c r="J9" s="174"/>
      <c r="K9" s="174"/>
      <c r="L9" s="174"/>
    </row>
    <row r="10" spans="3:12" s="176" customFormat="1" ht="33" customHeight="1">
      <c r="E10" s="175"/>
      <c r="F10" s="175"/>
    </row>
    <row r="11" spans="3:12" ht="15">
      <c r="E11" s="174"/>
      <c r="F11" s="174"/>
    </row>
    <row r="12" spans="3:12" ht="10.5" customHeight="1" thickBot="1">
      <c r="E12" s="174"/>
      <c r="F12" s="174"/>
    </row>
    <row r="13" spans="3:12" ht="16.5" thickBot="1">
      <c r="C13" s="320" t="s">
        <v>30</v>
      </c>
      <c r="D13" s="321" t="s">
        <v>149</v>
      </c>
      <c r="E13" s="174"/>
      <c r="F13" s="174"/>
    </row>
    <row r="14" spans="3:12" ht="18" customHeight="1">
      <c r="C14" s="311" t="s">
        <v>150</v>
      </c>
      <c r="D14" s="312">
        <v>524</v>
      </c>
      <c r="E14" s="174"/>
      <c r="F14" s="174"/>
    </row>
    <row r="15" spans="3:12" ht="12" customHeight="1">
      <c r="C15" s="313"/>
      <c r="D15" s="314"/>
      <c r="E15" s="174"/>
      <c r="F15" s="174"/>
    </row>
    <row r="16" spans="3:12" ht="16.5" customHeight="1">
      <c r="C16" s="313" t="s">
        <v>151</v>
      </c>
      <c r="D16" s="314">
        <v>664</v>
      </c>
      <c r="E16" s="174"/>
      <c r="F16" s="174"/>
    </row>
    <row r="17" spans="3:12" ht="15.75">
      <c r="C17" s="313"/>
      <c r="D17" s="314"/>
      <c r="E17" s="174"/>
      <c r="F17" s="174"/>
    </row>
    <row r="18" spans="3:12" ht="30.75" customHeight="1">
      <c r="C18" s="313" t="s">
        <v>159</v>
      </c>
      <c r="D18" s="314">
        <v>519</v>
      </c>
      <c r="E18" s="174"/>
      <c r="F18" s="174"/>
    </row>
    <row r="19" spans="3:12" ht="15.75">
      <c r="C19" s="313"/>
      <c r="D19" s="314"/>
      <c r="E19" s="174"/>
      <c r="F19" s="174"/>
      <c r="G19" s="174"/>
      <c r="H19" s="174"/>
      <c r="I19" s="174"/>
      <c r="J19" s="174"/>
      <c r="K19" s="174"/>
      <c r="L19" s="174"/>
    </row>
    <row r="20" spans="3:12" ht="16.5" thickBot="1">
      <c r="C20" s="315" t="s">
        <v>152</v>
      </c>
      <c r="D20" s="316">
        <v>535</v>
      </c>
      <c r="E20" s="174"/>
      <c r="F20" s="174"/>
      <c r="G20" s="174"/>
      <c r="H20" s="174"/>
      <c r="I20" s="174"/>
      <c r="J20" s="174"/>
      <c r="K20" s="174"/>
      <c r="L20" s="174"/>
    </row>
    <row r="21" spans="3:12" ht="16.5" thickBot="1">
      <c r="C21" s="317"/>
      <c r="D21" s="322">
        <f>SUM(D14:D20)</f>
        <v>2242</v>
      </c>
      <c r="E21" s="174"/>
      <c r="F21" s="174"/>
      <c r="G21" s="174"/>
      <c r="H21" s="174"/>
      <c r="I21" s="174"/>
      <c r="J21" s="174"/>
      <c r="K21" s="174"/>
      <c r="L21" s="174"/>
    </row>
    <row r="22" spans="3:12" ht="15.75">
      <c r="C22" s="120"/>
      <c r="D22" s="120"/>
      <c r="E22" s="174"/>
      <c r="F22" s="174"/>
      <c r="G22" s="174"/>
      <c r="H22" s="174"/>
      <c r="I22" s="174"/>
      <c r="J22" s="174"/>
      <c r="K22" s="174"/>
      <c r="L22" s="174"/>
    </row>
    <row r="23" spans="3:12" ht="15.75">
      <c r="C23" s="120"/>
      <c r="D23" s="120"/>
      <c r="E23" s="178"/>
      <c r="F23" s="174"/>
      <c r="G23" s="174"/>
      <c r="H23" s="174"/>
      <c r="I23" s="174"/>
      <c r="J23" s="174"/>
      <c r="K23" s="174"/>
      <c r="L23" s="174"/>
    </row>
    <row r="24" spans="3:12" ht="37.5" customHeight="1" thickBot="1">
      <c r="C24" s="318" t="s">
        <v>153</v>
      </c>
      <c r="D24" s="319" t="s">
        <v>145</v>
      </c>
      <c r="E24" s="179"/>
      <c r="F24" s="174"/>
      <c r="G24" s="174"/>
      <c r="H24" s="174"/>
      <c r="I24" s="174"/>
      <c r="J24" s="174"/>
      <c r="K24" s="174"/>
      <c r="L24" s="174"/>
    </row>
    <row r="25" spans="3:12" ht="23.25" customHeight="1">
      <c r="C25" s="388" t="s">
        <v>102</v>
      </c>
      <c r="D25" s="390">
        <v>476</v>
      </c>
      <c r="E25" s="179"/>
      <c r="F25" s="174"/>
      <c r="G25" s="174"/>
      <c r="H25" s="174"/>
      <c r="I25" s="174"/>
      <c r="J25" s="174"/>
      <c r="K25" s="174"/>
      <c r="L25" s="174"/>
    </row>
    <row r="26" spans="3:12" ht="21" customHeight="1">
      <c r="C26" s="389" t="s">
        <v>103</v>
      </c>
      <c r="D26" s="391">
        <v>48</v>
      </c>
      <c r="E26" s="179"/>
      <c r="F26" s="174"/>
      <c r="G26" s="174"/>
      <c r="H26" s="174"/>
      <c r="I26" s="174"/>
      <c r="J26" s="174"/>
      <c r="K26" s="174"/>
      <c r="L26" s="174"/>
    </row>
    <row r="27" spans="3:12" ht="15">
      <c r="C27" s="177"/>
      <c r="D27" s="177"/>
      <c r="E27" s="180"/>
      <c r="K27" s="174"/>
      <c r="L27" s="174"/>
    </row>
    <row r="28" spans="3:12" ht="15">
      <c r="K28" s="174"/>
      <c r="L28" s="174"/>
    </row>
    <row r="43" spans="3:3" ht="15">
      <c r="C43" s="3"/>
    </row>
  </sheetData>
  <pageMargins left="0.25" right="0.25" top="0.75" bottom="0.75" header="0.3" footer="0.3"/>
  <pageSetup scale="8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5"/>
  <sheetViews>
    <sheetView showGridLines="0" view="pageLayout" topLeftCell="A10" zoomScale="75" zoomScaleNormal="50" zoomScaleSheetLayoutView="75" zoomScalePageLayoutView="75" workbookViewId="0">
      <selection activeCell="B30" sqref="B30"/>
    </sheetView>
  </sheetViews>
  <sheetFormatPr baseColWidth="10" defaultColWidth="11.42578125" defaultRowHeight="15"/>
  <cols>
    <col min="1" max="1" width="8" style="3" customWidth="1"/>
    <col min="2" max="2" width="33.7109375" style="3" customWidth="1"/>
    <col min="3" max="3" width="16.85546875" style="3" customWidth="1"/>
    <col min="4" max="4" width="16.28515625" style="3" customWidth="1"/>
    <col min="5" max="16384" width="11.42578125" style="3"/>
  </cols>
  <sheetData>
    <row r="2" spans="1:17">
      <c r="B2" s="355"/>
      <c r="C2" s="355"/>
      <c r="D2" s="355"/>
      <c r="E2" s="355"/>
      <c r="F2" s="355"/>
      <c r="G2" s="355"/>
      <c r="H2" s="355"/>
      <c r="I2" s="355"/>
    </row>
    <row r="3" spans="1:17" ht="15" customHeight="1">
      <c r="B3" s="355"/>
      <c r="C3" s="355"/>
      <c r="D3" s="355"/>
      <c r="E3" s="355"/>
      <c r="F3" s="355"/>
      <c r="G3" s="355"/>
      <c r="H3" s="355"/>
      <c r="I3" s="355"/>
      <c r="J3" s="48"/>
      <c r="K3" s="48"/>
    </row>
    <row r="4" spans="1:17" ht="15" customHeight="1">
      <c r="A4" s="48"/>
      <c r="B4" s="355"/>
      <c r="C4" s="355"/>
      <c r="D4" s="355"/>
      <c r="E4" s="355"/>
      <c r="F4" s="355"/>
      <c r="G4" s="355"/>
      <c r="H4" s="355"/>
      <c r="I4" s="355"/>
      <c r="J4" s="48"/>
      <c r="K4" s="48"/>
    </row>
    <row r="5" spans="1:17" ht="1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7" ht="13.5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29"/>
      <c r="M6" s="29"/>
      <c r="N6" s="29"/>
      <c r="O6" s="29"/>
      <c r="P6" s="29"/>
      <c r="Q6" s="29"/>
    </row>
    <row r="8" spans="1:17" ht="11.1" customHeight="1">
      <c r="B8" s="4"/>
      <c r="C8" s="4"/>
      <c r="D8" s="4"/>
    </row>
    <row r="9" spans="1:17" ht="36" customHeight="1"/>
    <row r="10" spans="1:17" ht="30.95" customHeight="1"/>
    <row r="11" spans="1:17" ht="30.95" customHeight="1"/>
    <row r="12" spans="1:17" ht="30.95" customHeight="1"/>
    <row r="13" spans="1:17" ht="37.5" customHeight="1">
      <c r="B13" s="68" t="s">
        <v>13</v>
      </c>
      <c r="C13" s="61" t="s">
        <v>166</v>
      </c>
      <c r="D13" s="61" t="s">
        <v>167</v>
      </c>
    </row>
    <row r="14" spans="1:17" ht="39.75" customHeight="1">
      <c r="B14" s="70" t="s">
        <v>11</v>
      </c>
      <c r="C14" s="71">
        <v>1</v>
      </c>
      <c r="D14" s="72">
        <v>2</v>
      </c>
    </row>
    <row r="15" spans="1:17" ht="30.95" customHeight="1">
      <c r="B15" s="70" t="s">
        <v>113</v>
      </c>
      <c r="C15" s="73">
        <v>0</v>
      </c>
      <c r="D15" s="72">
        <v>0</v>
      </c>
    </row>
    <row r="16" spans="1:17" ht="22.5" customHeight="1">
      <c r="B16" s="70" t="s">
        <v>12</v>
      </c>
      <c r="C16" s="73">
        <v>28</v>
      </c>
      <c r="D16" s="72">
        <v>24</v>
      </c>
    </row>
    <row r="17" spans="2:4" ht="30.95" customHeight="1">
      <c r="B17" s="70" t="s">
        <v>10</v>
      </c>
      <c r="C17" s="73">
        <v>46</v>
      </c>
      <c r="D17" s="72">
        <v>51</v>
      </c>
    </row>
    <row r="18" spans="2:4" ht="33" customHeight="1">
      <c r="B18" s="70" t="s">
        <v>9</v>
      </c>
      <c r="C18" s="73">
        <v>61</v>
      </c>
      <c r="D18" s="72">
        <v>66</v>
      </c>
    </row>
    <row r="19" spans="2:4" ht="27.75" customHeight="1" thickBot="1">
      <c r="B19" s="74" t="s">
        <v>110</v>
      </c>
      <c r="C19" s="75">
        <v>153</v>
      </c>
      <c r="D19" s="76">
        <v>151</v>
      </c>
    </row>
    <row r="20" spans="2:4" ht="10.5" customHeight="1" thickBot="1">
      <c r="B20" s="77"/>
      <c r="C20" s="78"/>
      <c r="D20" s="79"/>
    </row>
    <row r="21" spans="2:4" ht="23.25">
      <c r="B21" s="80" t="s">
        <v>5</v>
      </c>
      <c r="C21" s="384">
        <f>SUM(C14:C20)</f>
        <v>289</v>
      </c>
      <c r="D21" s="385">
        <f>SUM(D14:D20)</f>
        <v>294</v>
      </c>
    </row>
    <row r="22" spans="2:4" ht="15" customHeight="1"/>
    <row r="23" spans="2:4" ht="15" customHeight="1">
      <c r="B23" s="58"/>
      <c r="C23" s="58"/>
      <c r="D23" s="58"/>
    </row>
    <row r="24" spans="2:4" ht="18.75">
      <c r="B24" s="47"/>
      <c r="C24" s="356"/>
      <c r="D24" s="356"/>
    </row>
    <row r="25" spans="2:4" ht="18.75">
      <c r="B25" s="47"/>
      <c r="C25" s="356"/>
      <c r="D25" s="356"/>
    </row>
    <row r="26" spans="2:4" ht="18.75">
      <c r="B26" s="47"/>
      <c r="C26" s="356"/>
      <c r="D26" s="356"/>
    </row>
    <row r="27" spans="2:4" ht="18.75">
      <c r="B27" s="47"/>
      <c r="C27" s="356"/>
      <c r="D27" s="356"/>
    </row>
    <row r="28" spans="2:4" ht="18.75">
      <c r="B28" s="47"/>
      <c r="C28" s="356"/>
      <c r="D28" s="356"/>
    </row>
    <row r="29" spans="2:4" ht="18.75">
      <c r="B29" s="47"/>
      <c r="C29" s="356"/>
      <c r="D29" s="356"/>
    </row>
    <row r="30" spans="2:4" ht="18.75">
      <c r="B30" s="47"/>
      <c r="C30" s="356"/>
      <c r="D30" s="356"/>
    </row>
    <row r="31" spans="2:4" ht="18.75">
      <c r="B31" s="47"/>
      <c r="C31" s="356"/>
      <c r="D31" s="356"/>
    </row>
    <row r="32" spans="2:4" ht="18.75">
      <c r="B32" s="47"/>
      <c r="C32" s="356"/>
      <c r="D32" s="356"/>
    </row>
    <row r="33" spans="2:4" ht="18.75">
      <c r="B33" s="47"/>
      <c r="C33" s="356"/>
      <c r="D33" s="356"/>
    </row>
    <row r="34" spans="2:4" ht="18.75">
      <c r="B34" s="47"/>
      <c r="C34" s="356"/>
      <c r="D34" s="356"/>
    </row>
    <row r="35" spans="2:4" ht="15.75">
      <c r="C35" s="357"/>
      <c r="D35" s="357"/>
    </row>
  </sheetData>
  <mergeCells count="13">
    <mergeCell ref="B2:I4"/>
    <mergeCell ref="C32:D32"/>
    <mergeCell ref="C34:D34"/>
    <mergeCell ref="C35:D35"/>
    <mergeCell ref="C27:D27"/>
    <mergeCell ref="C28:D28"/>
    <mergeCell ref="C29:D29"/>
    <mergeCell ref="C30:D30"/>
    <mergeCell ref="C31:D31"/>
    <mergeCell ref="C33:D33"/>
    <mergeCell ref="C24:D24"/>
    <mergeCell ref="C25:D25"/>
    <mergeCell ref="C26:D26"/>
  </mergeCells>
  <printOptions horizontalCentered="1"/>
  <pageMargins left="0.6" right="0" top="0.43" bottom="0" header="0" footer="0"/>
  <pageSetup paperSize="9" scale="70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1"/>
  <sheetViews>
    <sheetView showGridLines="0" view="pageLayout" zoomScale="75" zoomScaleNormal="50" zoomScaleSheetLayoutView="75" zoomScalePageLayoutView="75" workbookViewId="0">
      <selection activeCell="B30" sqref="B30"/>
    </sheetView>
  </sheetViews>
  <sheetFormatPr baseColWidth="10" defaultColWidth="11.42578125" defaultRowHeight="15"/>
  <cols>
    <col min="1" max="1" width="7.28515625" style="3" customWidth="1"/>
    <col min="2" max="2" width="29.28515625" style="3" customWidth="1"/>
    <col min="3" max="4" width="17.140625" style="3" customWidth="1"/>
    <col min="5" max="16384" width="11.42578125" style="3"/>
  </cols>
  <sheetData>
    <row r="1" spans="2:12">
      <c r="F1" s="37"/>
    </row>
    <row r="3" spans="2:12" ht="15" customHeight="1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2" ht="24.75" customHeight="1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2" ht="15" customHeight="1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10" spans="2:12">
      <c r="B10" s="6" t="s">
        <v>8</v>
      </c>
      <c r="C10" s="4"/>
      <c r="D10" s="4"/>
    </row>
    <row r="11" spans="2:12" ht="36" customHeight="1"/>
    <row r="12" spans="2:12" ht="30.95" customHeight="1"/>
    <row r="13" spans="2:12" ht="30.95" customHeight="1">
      <c r="B13" s="81" t="s">
        <v>0</v>
      </c>
      <c r="C13" s="61" t="s">
        <v>166</v>
      </c>
      <c r="D13" s="61" t="s">
        <v>167</v>
      </c>
    </row>
    <row r="14" spans="2:12" ht="30.95" customHeight="1">
      <c r="B14" s="70" t="s">
        <v>14</v>
      </c>
      <c r="C14" s="82">
        <v>22</v>
      </c>
      <c r="D14" s="83">
        <v>13</v>
      </c>
    </row>
    <row r="15" spans="2:12" ht="22.5" customHeight="1">
      <c r="B15" s="70" t="s">
        <v>15</v>
      </c>
      <c r="C15" s="82">
        <v>14</v>
      </c>
      <c r="D15" s="83">
        <v>20</v>
      </c>
    </row>
    <row r="16" spans="2:12" ht="30.95" customHeight="1">
      <c r="B16" s="70" t="s">
        <v>16</v>
      </c>
      <c r="C16" s="82">
        <v>2</v>
      </c>
      <c r="D16" s="83">
        <v>1</v>
      </c>
    </row>
    <row r="17" spans="2:4" ht="9.75" customHeight="1">
      <c r="B17" s="84"/>
      <c r="C17" s="85"/>
      <c r="D17" s="86"/>
    </row>
    <row r="18" spans="2:4" ht="21">
      <c r="B18" s="87" t="s">
        <v>5</v>
      </c>
      <c r="C18" s="93">
        <f>C14+C15</f>
        <v>36</v>
      </c>
      <c r="D18" s="76">
        <f>D14+D15</f>
        <v>33</v>
      </c>
    </row>
    <row r="20" spans="2:4" ht="15.75">
      <c r="B20" s="27"/>
    </row>
    <row r="41" spans="2:2">
      <c r="B41" s="5"/>
    </row>
  </sheetData>
  <printOptions horizontalCentered="1"/>
  <pageMargins left="0.25" right="0.25" top="0.75" bottom="0.75" header="0.3" footer="0.3"/>
  <pageSetup paperSize="9" scale="75" orientation="landscape" r:id="rId1"/>
  <headerFooter alignWithMargins="0"/>
  <rowBreaks count="1" manualBreakCount="1">
    <brk id="34" max="16383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K42"/>
  <sheetViews>
    <sheetView showGridLines="0" view="pageLayout" zoomScale="75" zoomScaleNormal="50" zoomScaleSheetLayoutView="75" zoomScalePageLayoutView="75" workbookViewId="0">
      <selection activeCell="B30" sqref="B30"/>
    </sheetView>
  </sheetViews>
  <sheetFormatPr baseColWidth="10" defaultColWidth="11.42578125" defaultRowHeight="15"/>
  <cols>
    <col min="1" max="1" width="7.140625" style="3" customWidth="1"/>
    <col min="2" max="2" width="29.85546875" style="3" customWidth="1"/>
    <col min="3" max="3" width="16.7109375" style="3" customWidth="1"/>
    <col min="4" max="4" width="14.85546875" style="3" customWidth="1"/>
    <col min="5" max="16384" width="11.42578125" style="3"/>
  </cols>
  <sheetData>
    <row r="4" spans="1:11" ht="1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15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26.25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</row>
    <row r="11" spans="1:11">
      <c r="B11" s="6" t="s">
        <v>8</v>
      </c>
      <c r="C11" s="4"/>
      <c r="D11" s="4"/>
    </row>
    <row r="12" spans="1:11" ht="36" customHeight="1"/>
    <row r="13" spans="1:11" ht="30.95" customHeight="1"/>
    <row r="14" spans="1:11" ht="30.95" customHeight="1">
      <c r="B14" s="81" t="s">
        <v>0</v>
      </c>
      <c r="C14" s="61" t="s">
        <v>166</v>
      </c>
      <c r="D14" s="61" t="s">
        <v>167</v>
      </c>
    </row>
    <row r="15" spans="1:11" ht="30.95" customHeight="1">
      <c r="B15" s="70" t="s">
        <v>14</v>
      </c>
      <c r="C15" s="90">
        <v>3</v>
      </c>
      <c r="D15" s="72">
        <v>4</v>
      </c>
    </row>
    <row r="16" spans="1:11" ht="23.25" customHeight="1">
      <c r="B16" s="70" t="s">
        <v>15</v>
      </c>
      <c r="C16" s="90">
        <v>2</v>
      </c>
      <c r="D16" s="72">
        <v>3</v>
      </c>
    </row>
    <row r="17" spans="2:4" ht="30.95" customHeight="1">
      <c r="B17" s="70" t="s">
        <v>16</v>
      </c>
      <c r="C17" s="90">
        <v>0</v>
      </c>
      <c r="D17" s="72">
        <v>0</v>
      </c>
    </row>
    <row r="18" spans="2:4" ht="11.25" customHeight="1">
      <c r="B18" s="84"/>
      <c r="C18" s="91"/>
      <c r="D18" s="92"/>
    </row>
    <row r="19" spans="2:4" ht="21">
      <c r="B19" s="248" t="s">
        <v>5</v>
      </c>
      <c r="C19" s="93">
        <f>C15+C16</f>
        <v>5</v>
      </c>
      <c r="D19" s="76">
        <f>D15+D16</f>
        <v>7</v>
      </c>
    </row>
    <row r="20" spans="2:4">
      <c r="B20" s="89"/>
      <c r="C20" s="89"/>
      <c r="D20" s="89"/>
    </row>
    <row r="42" spans="2:2">
      <c r="B42" s="5"/>
    </row>
  </sheetData>
  <printOptions horizontalCentered="1"/>
  <pageMargins left="0.35416666666666669" right="0" top="0.56999999999999995" bottom="0" header="0" footer="0"/>
  <pageSetup paperSize="9" scale="75" orientation="landscape" r:id="rId1"/>
  <headerFooter alignWithMargins="0"/>
  <rowBreaks count="1" manualBreakCount="1">
    <brk id="35" max="16383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5"/>
  <sheetViews>
    <sheetView showGridLines="0" view="pageLayout" topLeftCell="A46" zoomScaleNormal="50" zoomScaleSheetLayoutView="75" workbookViewId="0">
      <selection activeCell="B30" sqref="B30"/>
    </sheetView>
  </sheetViews>
  <sheetFormatPr baseColWidth="10" defaultRowHeight="12.75"/>
  <cols>
    <col min="1" max="1" width="12.42578125" style="15" customWidth="1"/>
    <col min="2" max="2" width="21.85546875" style="15" customWidth="1"/>
    <col min="3" max="3" width="15.42578125" style="15" customWidth="1"/>
    <col min="4" max="4" width="15.7109375" style="15" customWidth="1"/>
    <col min="5" max="5" width="16.28515625" style="15" customWidth="1"/>
    <col min="6" max="6" width="15.5703125" style="15" customWidth="1"/>
    <col min="7" max="7" width="14" style="15" customWidth="1"/>
    <col min="8" max="8" width="19.7109375" style="15" customWidth="1"/>
    <col min="9" max="258" width="11.42578125" style="15"/>
    <col min="259" max="259" width="38.42578125" style="15" customWidth="1"/>
    <col min="260" max="264" width="19.7109375" style="15" customWidth="1"/>
    <col min="265" max="514" width="11.42578125" style="15"/>
    <col min="515" max="515" width="38.42578125" style="15" customWidth="1"/>
    <col min="516" max="520" width="19.7109375" style="15" customWidth="1"/>
    <col min="521" max="770" width="11.42578125" style="15"/>
    <col min="771" max="771" width="38.42578125" style="15" customWidth="1"/>
    <col min="772" max="776" width="19.7109375" style="15" customWidth="1"/>
    <col min="777" max="1026" width="11.42578125" style="15"/>
    <col min="1027" max="1027" width="38.42578125" style="15" customWidth="1"/>
    <col min="1028" max="1032" width="19.7109375" style="15" customWidth="1"/>
    <col min="1033" max="1282" width="11.42578125" style="15"/>
    <col min="1283" max="1283" width="38.42578125" style="15" customWidth="1"/>
    <col min="1284" max="1288" width="19.7109375" style="15" customWidth="1"/>
    <col min="1289" max="1538" width="11.42578125" style="15"/>
    <col min="1539" max="1539" width="38.42578125" style="15" customWidth="1"/>
    <col min="1540" max="1544" width="19.7109375" style="15" customWidth="1"/>
    <col min="1545" max="1794" width="11.42578125" style="15"/>
    <col min="1795" max="1795" width="38.42578125" style="15" customWidth="1"/>
    <col min="1796" max="1800" width="19.7109375" style="15" customWidth="1"/>
    <col min="1801" max="2050" width="11.42578125" style="15"/>
    <col min="2051" max="2051" width="38.42578125" style="15" customWidth="1"/>
    <col min="2052" max="2056" width="19.7109375" style="15" customWidth="1"/>
    <col min="2057" max="2306" width="11.42578125" style="15"/>
    <col min="2307" max="2307" width="38.42578125" style="15" customWidth="1"/>
    <col min="2308" max="2312" width="19.7109375" style="15" customWidth="1"/>
    <col min="2313" max="2562" width="11.42578125" style="15"/>
    <col min="2563" max="2563" width="38.42578125" style="15" customWidth="1"/>
    <col min="2564" max="2568" width="19.7109375" style="15" customWidth="1"/>
    <col min="2569" max="2818" width="11.42578125" style="15"/>
    <col min="2819" max="2819" width="38.42578125" style="15" customWidth="1"/>
    <col min="2820" max="2824" width="19.7109375" style="15" customWidth="1"/>
    <col min="2825" max="3074" width="11.42578125" style="15"/>
    <col min="3075" max="3075" width="38.42578125" style="15" customWidth="1"/>
    <col min="3076" max="3080" width="19.7109375" style="15" customWidth="1"/>
    <col min="3081" max="3330" width="11.42578125" style="15"/>
    <col min="3331" max="3331" width="38.42578125" style="15" customWidth="1"/>
    <col min="3332" max="3336" width="19.7109375" style="15" customWidth="1"/>
    <col min="3337" max="3586" width="11.42578125" style="15"/>
    <col min="3587" max="3587" width="38.42578125" style="15" customWidth="1"/>
    <col min="3588" max="3592" width="19.7109375" style="15" customWidth="1"/>
    <col min="3593" max="3842" width="11.42578125" style="15"/>
    <col min="3843" max="3843" width="38.42578125" style="15" customWidth="1"/>
    <col min="3844" max="3848" width="19.7109375" style="15" customWidth="1"/>
    <col min="3849" max="4098" width="11.42578125" style="15"/>
    <col min="4099" max="4099" width="38.42578125" style="15" customWidth="1"/>
    <col min="4100" max="4104" width="19.7109375" style="15" customWidth="1"/>
    <col min="4105" max="4354" width="11.42578125" style="15"/>
    <col min="4355" max="4355" width="38.42578125" style="15" customWidth="1"/>
    <col min="4356" max="4360" width="19.7109375" style="15" customWidth="1"/>
    <col min="4361" max="4610" width="11.42578125" style="15"/>
    <col min="4611" max="4611" width="38.42578125" style="15" customWidth="1"/>
    <col min="4612" max="4616" width="19.7109375" style="15" customWidth="1"/>
    <col min="4617" max="4866" width="11.42578125" style="15"/>
    <col min="4867" max="4867" width="38.42578125" style="15" customWidth="1"/>
    <col min="4868" max="4872" width="19.7109375" style="15" customWidth="1"/>
    <col min="4873" max="5122" width="11.42578125" style="15"/>
    <col min="5123" max="5123" width="38.42578125" style="15" customWidth="1"/>
    <col min="5124" max="5128" width="19.7109375" style="15" customWidth="1"/>
    <col min="5129" max="5378" width="11.42578125" style="15"/>
    <col min="5379" max="5379" width="38.42578125" style="15" customWidth="1"/>
    <col min="5380" max="5384" width="19.7109375" style="15" customWidth="1"/>
    <col min="5385" max="5634" width="11.42578125" style="15"/>
    <col min="5635" max="5635" width="38.42578125" style="15" customWidth="1"/>
    <col min="5636" max="5640" width="19.7109375" style="15" customWidth="1"/>
    <col min="5641" max="5890" width="11.42578125" style="15"/>
    <col min="5891" max="5891" width="38.42578125" style="15" customWidth="1"/>
    <col min="5892" max="5896" width="19.7109375" style="15" customWidth="1"/>
    <col min="5897" max="6146" width="11.42578125" style="15"/>
    <col min="6147" max="6147" width="38.42578125" style="15" customWidth="1"/>
    <col min="6148" max="6152" width="19.7109375" style="15" customWidth="1"/>
    <col min="6153" max="6402" width="11.42578125" style="15"/>
    <col min="6403" max="6403" width="38.42578125" style="15" customWidth="1"/>
    <col min="6404" max="6408" width="19.7109375" style="15" customWidth="1"/>
    <col min="6409" max="6658" width="11.42578125" style="15"/>
    <col min="6659" max="6659" width="38.42578125" style="15" customWidth="1"/>
    <col min="6660" max="6664" width="19.7109375" style="15" customWidth="1"/>
    <col min="6665" max="6914" width="11.42578125" style="15"/>
    <col min="6915" max="6915" width="38.42578125" style="15" customWidth="1"/>
    <col min="6916" max="6920" width="19.7109375" style="15" customWidth="1"/>
    <col min="6921" max="7170" width="11.42578125" style="15"/>
    <col min="7171" max="7171" width="38.42578125" style="15" customWidth="1"/>
    <col min="7172" max="7176" width="19.7109375" style="15" customWidth="1"/>
    <col min="7177" max="7426" width="11.42578125" style="15"/>
    <col min="7427" max="7427" width="38.42578125" style="15" customWidth="1"/>
    <col min="7428" max="7432" width="19.7109375" style="15" customWidth="1"/>
    <col min="7433" max="7682" width="11.42578125" style="15"/>
    <col min="7683" max="7683" width="38.42578125" style="15" customWidth="1"/>
    <col min="7684" max="7688" width="19.7109375" style="15" customWidth="1"/>
    <col min="7689" max="7938" width="11.42578125" style="15"/>
    <col min="7939" max="7939" width="38.42578125" style="15" customWidth="1"/>
    <col min="7940" max="7944" width="19.7109375" style="15" customWidth="1"/>
    <col min="7945" max="8194" width="11.42578125" style="15"/>
    <col min="8195" max="8195" width="38.42578125" style="15" customWidth="1"/>
    <col min="8196" max="8200" width="19.7109375" style="15" customWidth="1"/>
    <col min="8201" max="8450" width="11.42578125" style="15"/>
    <col min="8451" max="8451" width="38.42578125" style="15" customWidth="1"/>
    <col min="8452" max="8456" width="19.7109375" style="15" customWidth="1"/>
    <col min="8457" max="8706" width="11.42578125" style="15"/>
    <col min="8707" max="8707" width="38.42578125" style="15" customWidth="1"/>
    <col min="8708" max="8712" width="19.7109375" style="15" customWidth="1"/>
    <col min="8713" max="8962" width="11.42578125" style="15"/>
    <col min="8963" max="8963" width="38.42578125" style="15" customWidth="1"/>
    <col min="8964" max="8968" width="19.7109375" style="15" customWidth="1"/>
    <col min="8969" max="9218" width="11.42578125" style="15"/>
    <col min="9219" max="9219" width="38.42578125" style="15" customWidth="1"/>
    <col min="9220" max="9224" width="19.7109375" style="15" customWidth="1"/>
    <col min="9225" max="9474" width="11.42578125" style="15"/>
    <col min="9475" max="9475" width="38.42578125" style="15" customWidth="1"/>
    <col min="9476" max="9480" width="19.7109375" style="15" customWidth="1"/>
    <col min="9481" max="9730" width="11.42578125" style="15"/>
    <col min="9731" max="9731" width="38.42578125" style="15" customWidth="1"/>
    <col min="9732" max="9736" width="19.7109375" style="15" customWidth="1"/>
    <col min="9737" max="9986" width="11.42578125" style="15"/>
    <col min="9987" max="9987" width="38.42578125" style="15" customWidth="1"/>
    <col min="9988" max="9992" width="19.7109375" style="15" customWidth="1"/>
    <col min="9993" max="10242" width="11.42578125" style="15"/>
    <col min="10243" max="10243" width="38.42578125" style="15" customWidth="1"/>
    <col min="10244" max="10248" width="19.7109375" style="15" customWidth="1"/>
    <col min="10249" max="10498" width="11.42578125" style="15"/>
    <col min="10499" max="10499" width="38.42578125" style="15" customWidth="1"/>
    <col min="10500" max="10504" width="19.7109375" style="15" customWidth="1"/>
    <col min="10505" max="10754" width="11.42578125" style="15"/>
    <col min="10755" max="10755" width="38.42578125" style="15" customWidth="1"/>
    <col min="10756" max="10760" width="19.7109375" style="15" customWidth="1"/>
    <col min="10761" max="11010" width="11.42578125" style="15"/>
    <col min="11011" max="11011" width="38.42578125" style="15" customWidth="1"/>
    <col min="11012" max="11016" width="19.7109375" style="15" customWidth="1"/>
    <col min="11017" max="11266" width="11.42578125" style="15"/>
    <col min="11267" max="11267" width="38.42578125" style="15" customWidth="1"/>
    <col min="11268" max="11272" width="19.7109375" style="15" customWidth="1"/>
    <col min="11273" max="11522" width="11.42578125" style="15"/>
    <col min="11523" max="11523" width="38.42578125" style="15" customWidth="1"/>
    <col min="11524" max="11528" width="19.7109375" style="15" customWidth="1"/>
    <col min="11529" max="11778" width="11.42578125" style="15"/>
    <col min="11779" max="11779" width="38.42578125" style="15" customWidth="1"/>
    <col min="11780" max="11784" width="19.7109375" style="15" customWidth="1"/>
    <col min="11785" max="12034" width="11.42578125" style="15"/>
    <col min="12035" max="12035" width="38.42578125" style="15" customWidth="1"/>
    <col min="12036" max="12040" width="19.7109375" style="15" customWidth="1"/>
    <col min="12041" max="12290" width="11.42578125" style="15"/>
    <col min="12291" max="12291" width="38.42578125" style="15" customWidth="1"/>
    <col min="12292" max="12296" width="19.7109375" style="15" customWidth="1"/>
    <col min="12297" max="12546" width="11.42578125" style="15"/>
    <col min="12547" max="12547" width="38.42578125" style="15" customWidth="1"/>
    <col min="12548" max="12552" width="19.7109375" style="15" customWidth="1"/>
    <col min="12553" max="12802" width="11.42578125" style="15"/>
    <col min="12803" max="12803" width="38.42578125" style="15" customWidth="1"/>
    <col min="12804" max="12808" width="19.7109375" style="15" customWidth="1"/>
    <col min="12809" max="13058" width="11.42578125" style="15"/>
    <col min="13059" max="13059" width="38.42578125" style="15" customWidth="1"/>
    <col min="13060" max="13064" width="19.7109375" style="15" customWidth="1"/>
    <col min="13065" max="13314" width="11.42578125" style="15"/>
    <col min="13315" max="13315" width="38.42578125" style="15" customWidth="1"/>
    <col min="13316" max="13320" width="19.7109375" style="15" customWidth="1"/>
    <col min="13321" max="13570" width="11.42578125" style="15"/>
    <col min="13571" max="13571" width="38.42578125" style="15" customWidth="1"/>
    <col min="13572" max="13576" width="19.7109375" style="15" customWidth="1"/>
    <col min="13577" max="13826" width="11.42578125" style="15"/>
    <col min="13827" max="13827" width="38.42578125" style="15" customWidth="1"/>
    <col min="13828" max="13832" width="19.7109375" style="15" customWidth="1"/>
    <col min="13833" max="14082" width="11.42578125" style="15"/>
    <col min="14083" max="14083" width="38.42578125" style="15" customWidth="1"/>
    <col min="14084" max="14088" width="19.7109375" style="15" customWidth="1"/>
    <col min="14089" max="14338" width="11.42578125" style="15"/>
    <col min="14339" max="14339" width="38.42578125" style="15" customWidth="1"/>
    <col min="14340" max="14344" width="19.7109375" style="15" customWidth="1"/>
    <col min="14345" max="14594" width="11.42578125" style="15"/>
    <col min="14595" max="14595" width="38.42578125" style="15" customWidth="1"/>
    <col min="14596" max="14600" width="19.7109375" style="15" customWidth="1"/>
    <col min="14601" max="14850" width="11.42578125" style="15"/>
    <col min="14851" max="14851" width="38.42578125" style="15" customWidth="1"/>
    <col min="14852" max="14856" width="19.7109375" style="15" customWidth="1"/>
    <col min="14857" max="15106" width="11.42578125" style="15"/>
    <col min="15107" max="15107" width="38.42578125" style="15" customWidth="1"/>
    <col min="15108" max="15112" width="19.7109375" style="15" customWidth="1"/>
    <col min="15113" max="15362" width="11.42578125" style="15"/>
    <col min="15363" max="15363" width="38.42578125" style="15" customWidth="1"/>
    <col min="15364" max="15368" width="19.7109375" style="15" customWidth="1"/>
    <col min="15369" max="15618" width="11.42578125" style="15"/>
    <col min="15619" max="15619" width="38.42578125" style="15" customWidth="1"/>
    <col min="15620" max="15624" width="19.7109375" style="15" customWidth="1"/>
    <col min="15625" max="15874" width="11.42578125" style="15"/>
    <col min="15875" max="15875" width="38.42578125" style="15" customWidth="1"/>
    <col min="15876" max="15880" width="19.7109375" style="15" customWidth="1"/>
    <col min="15881" max="16130" width="11.42578125" style="15"/>
    <col min="16131" max="16131" width="38.42578125" style="15" customWidth="1"/>
    <col min="16132" max="16136" width="19.7109375" style="15" customWidth="1"/>
    <col min="16137" max="16384" width="11.42578125" style="15"/>
  </cols>
  <sheetData>
    <row r="1" spans="1:10" ht="18.75" customHeight="1"/>
    <row r="2" spans="1:10" ht="12.75" customHeight="1">
      <c r="B2" s="94"/>
      <c r="C2" s="94"/>
      <c r="D2" s="94"/>
      <c r="E2" s="94"/>
      <c r="F2" s="94"/>
      <c r="G2" s="94"/>
      <c r="H2" s="50"/>
      <c r="I2" s="49"/>
      <c r="J2" s="49"/>
    </row>
    <row r="3" spans="1:10" ht="18" customHeight="1">
      <c r="B3" s="94"/>
      <c r="C3" s="94"/>
      <c r="D3" s="94"/>
      <c r="E3" s="94"/>
      <c r="F3" s="94"/>
      <c r="G3" s="94"/>
      <c r="H3" s="50"/>
      <c r="I3" s="49"/>
      <c r="J3" s="49"/>
    </row>
    <row r="4" spans="1:10" ht="15.75" customHeight="1">
      <c r="A4" s="50"/>
      <c r="B4" s="94"/>
      <c r="C4" s="94"/>
      <c r="D4" s="94"/>
      <c r="E4" s="94"/>
      <c r="F4" s="94"/>
      <c r="G4" s="94"/>
      <c r="H4" s="50"/>
      <c r="I4" s="49"/>
      <c r="J4" s="49"/>
    </row>
    <row r="5" spans="1:10" ht="22.5" customHeight="1">
      <c r="A5" s="50"/>
      <c r="B5" s="50"/>
      <c r="C5" s="50"/>
      <c r="D5" s="50"/>
      <c r="E5" s="50"/>
      <c r="F5" s="50"/>
      <c r="G5" s="50"/>
      <c r="H5" s="50"/>
      <c r="I5" s="49"/>
      <c r="J5" s="49"/>
    </row>
    <row r="6" spans="1:10" ht="12.75" customHeight="1">
      <c r="A6" s="49"/>
      <c r="B6" s="49"/>
      <c r="C6" s="49"/>
      <c r="D6" s="49"/>
      <c r="E6" s="49"/>
      <c r="F6" s="49"/>
      <c r="G6" s="49"/>
      <c r="H6" s="49"/>
      <c r="I6" s="49"/>
      <c r="J6" s="49"/>
    </row>
    <row r="9" spans="1:10" ht="33" customHeight="1"/>
    <row r="10" spans="1:10" ht="23.25" customHeight="1"/>
    <row r="11" spans="1:10" ht="22.5" customHeight="1">
      <c r="H11" s="16"/>
    </row>
    <row r="12" spans="1:10" ht="30" customHeight="1" thickBot="1">
      <c r="B12" s="181" t="s">
        <v>59</v>
      </c>
      <c r="C12" s="95" t="s">
        <v>1</v>
      </c>
      <c r="D12" s="95" t="s">
        <v>2</v>
      </c>
      <c r="E12" s="95" t="s">
        <v>3</v>
      </c>
      <c r="F12" s="95" t="s">
        <v>33</v>
      </c>
      <c r="G12" s="182" t="s">
        <v>5</v>
      </c>
    </row>
    <row r="13" spans="1:10" ht="19.7" customHeight="1">
      <c r="B13" s="183" t="s">
        <v>60</v>
      </c>
      <c r="C13" s="96">
        <v>30</v>
      </c>
      <c r="D13" s="96">
        <v>0</v>
      </c>
      <c r="E13" s="96">
        <v>0</v>
      </c>
      <c r="F13" s="96">
        <v>0</v>
      </c>
      <c r="G13" s="184">
        <f t="shared" ref="G13:G28" si="0">SUM(C13:F13)</f>
        <v>30</v>
      </c>
    </row>
    <row r="14" spans="1:10" ht="19.7" customHeight="1">
      <c r="B14" s="185" t="s">
        <v>61</v>
      </c>
      <c r="C14" s="97">
        <v>48</v>
      </c>
      <c r="D14" s="97">
        <v>2</v>
      </c>
      <c r="E14" s="97">
        <v>1</v>
      </c>
      <c r="F14" s="97">
        <v>0</v>
      </c>
      <c r="G14" s="186">
        <f t="shared" si="0"/>
        <v>51</v>
      </c>
    </row>
    <row r="15" spans="1:10" ht="19.7" customHeight="1">
      <c r="B15" s="185" t="s">
        <v>62</v>
      </c>
      <c r="C15" s="97">
        <v>69</v>
      </c>
      <c r="D15" s="97">
        <v>1</v>
      </c>
      <c r="E15" s="97">
        <v>0</v>
      </c>
      <c r="F15" s="97">
        <v>0</v>
      </c>
      <c r="G15" s="186">
        <f t="shared" si="0"/>
        <v>70</v>
      </c>
    </row>
    <row r="16" spans="1:10" ht="19.7" customHeight="1">
      <c r="B16" s="185" t="s">
        <v>63</v>
      </c>
      <c r="C16" s="97">
        <v>68</v>
      </c>
      <c r="D16" s="97">
        <v>2</v>
      </c>
      <c r="E16" s="97">
        <v>2</v>
      </c>
      <c r="F16" s="97">
        <v>1</v>
      </c>
      <c r="G16" s="186">
        <f t="shared" si="0"/>
        <v>73</v>
      </c>
    </row>
    <row r="17" spans="2:7" ht="19.7" customHeight="1">
      <c r="B17" s="185" t="s">
        <v>64</v>
      </c>
      <c r="C17" s="97">
        <v>58</v>
      </c>
      <c r="D17" s="97">
        <v>1</v>
      </c>
      <c r="E17" s="97">
        <v>1</v>
      </c>
      <c r="F17" s="97">
        <v>0</v>
      </c>
      <c r="G17" s="186">
        <f t="shared" si="0"/>
        <v>60</v>
      </c>
    </row>
    <row r="18" spans="2:7" ht="19.7" customHeight="1">
      <c r="B18" s="185" t="s">
        <v>65</v>
      </c>
      <c r="C18" s="97">
        <v>49</v>
      </c>
      <c r="D18" s="97">
        <v>2</v>
      </c>
      <c r="E18" s="97">
        <v>1</v>
      </c>
      <c r="F18" s="97">
        <v>0</v>
      </c>
      <c r="G18" s="186">
        <f t="shared" si="0"/>
        <v>52</v>
      </c>
    </row>
    <row r="19" spans="2:7" ht="19.7" customHeight="1">
      <c r="B19" s="185" t="s">
        <v>66</v>
      </c>
      <c r="C19" s="97">
        <v>48</v>
      </c>
      <c r="D19" s="97">
        <v>2</v>
      </c>
      <c r="E19" s="97">
        <v>1</v>
      </c>
      <c r="F19" s="97">
        <v>1</v>
      </c>
      <c r="G19" s="186">
        <f t="shared" si="0"/>
        <v>52</v>
      </c>
    </row>
    <row r="20" spans="2:7" ht="19.7" customHeight="1">
      <c r="B20" s="185" t="s">
        <v>67</v>
      </c>
      <c r="C20" s="97">
        <v>42</v>
      </c>
      <c r="D20" s="97">
        <v>0</v>
      </c>
      <c r="E20" s="97">
        <v>0</v>
      </c>
      <c r="F20" s="97">
        <v>0</v>
      </c>
      <c r="G20" s="186">
        <f t="shared" si="0"/>
        <v>42</v>
      </c>
    </row>
    <row r="21" spans="2:7" ht="19.7" customHeight="1">
      <c r="B21" s="185" t="s">
        <v>68</v>
      </c>
      <c r="C21" s="97">
        <v>29</v>
      </c>
      <c r="D21" s="97">
        <v>2</v>
      </c>
      <c r="E21" s="97">
        <v>0</v>
      </c>
      <c r="F21" s="97">
        <v>0</v>
      </c>
      <c r="G21" s="187">
        <f t="shared" si="0"/>
        <v>31</v>
      </c>
    </row>
    <row r="22" spans="2:7" ht="19.7" customHeight="1">
      <c r="B22" s="185" t="s">
        <v>69</v>
      </c>
      <c r="C22" s="97">
        <v>21</v>
      </c>
      <c r="D22" s="97">
        <v>0</v>
      </c>
      <c r="E22" s="97">
        <v>0</v>
      </c>
      <c r="F22" s="97">
        <v>0</v>
      </c>
      <c r="G22" s="187">
        <f t="shared" si="0"/>
        <v>21</v>
      </c>
    </row>
    <row r="23" spans="2:7" ht="19.7" customHeight="1">
      <c r="B23" s="185" t="s">
        <v>70</v>
      </c>
      <c r="C23" s="97">
        <v>16</v>
      </c>
      <c r="D23" s="97">
        <v>2</v>
      </c>
      <c r="E23" s="97">
        <v>0</v>
      </c>
      <c r="F23" s="97">
        <v>0</v>
      </c>
      <c r="G23" s="187">
        <f t="shared" si="0"/>
        <v>18</v>
      </c>
    </row>
    <row r="24" spans="2:7" ht="19.7" customHeight="1">
      <c r="B24" s="185" t="s">
        <v>71</v>
      </c>
      <c r="C24" s="97">
        <v>12</v>
      </c>
      <c r="D24" s="97">
        <v>1</v>
      </c>
      <c r="E24" s="97">
        <v>0</v>
      </c>
      <c r="F24" s="97">
        <v>0</v>
      </c>
      <c r="G24" s="187">
        <f t="shared" si="0"/>
        <v>13</v>
      </c>
    </row>
    <row r="25" spans="2:7" ht="19.7" customHeight="1">
      <c r="B25" s="185" t="s">
        <v>72</v>
      </c>
      <c r="C25" s="97">
        <v>2</v>
      </c>
      <c r="D25" s="97">
        <v>0</v>
      </c>
      <c r="E25" s="97">
        <v>0</v>
      </c>
      <c r="F25" s="97">
        <v>0</v>
      </c>
      <c r="G25" s="187">
        <f t="shared" si="0"/>
        <v>2</v>
      </c>
    </row>
    <row r="26" spans="2:7" ht="19.7" customHeight="1">
      <c r="B26" s="185" t="s">
        <v>73</v>
      </c>
      <c r="C26" s="97">
        <v>11</v>
      </c>
      <c r="D26" s="97">
        <v>0</v>
      </c>
      <c r="E26" s="97">
        <v>0</v>
      </c>
      <c r="F26" s="97">
        <v>0</v>
      </c>
      <c r="G26" s="187">
        <f t="shared" si="0"/>
        <v>11</v>
      </c>
    </row>
    <row r="27" spans="2:7" ht="19.7" customHeight="1">
      <c r="B27" s="185" t="s">
        <v>74</v>
      </c>
      <c r="C27" s="97">
        <v>0</v>
      </c>
      <c r="D27" s="97">
        <v>0</v>
      </c>
      <c r="E27" s="97">
        <v>0</v>
      </c>
      <c r="F27" s="97">
        <v>0</v>
      </c>
      <c r="G27" s="187">
        <f t="shared" si="0"/>
        <v>0</v>
      </c>
    </row>
    <row r="28" spans="2:7" ht="19.7" customHeight="1">
      <c r="B28" s="185" t="s">
        <v>75</v>
      </c>
      <c r="C28" s="97">
        <v>0</v>
      </c>
      <c r="D28" s="97">
        <v>0</v>
      </c>
      <c r="E28" s="97">
        <v>0</v>
      </c>
      <c r="F28" s="97">
        <v>0</v>
      </c>
      <c r="G28" s="187">
        <f t="shared" si="0"/>
        <v>0</v>
      </c>
    </row>
    <row r="29" spans="2:7" ht="12" customHeight="1" thickBot="1">
      <c r="B29" s="98"/>
      <c r="C29" s="99"/>
      <c r="D29" s="99"/>
      <c r="E29" s="99"/>
      <c r="F29" s="99"/>
      <c r="G29" s="99"/>
    </row>
    <row r="30" spans="2:7" ht="30" customHeight="1" thickBot="1">
      <c r="B30" s="188" t="s">
        <v>117</v>
      </c>
      <c r="C30" s="249">
        <f>SUM(C13:C29)</f>
        <v>503</v>
      </c>
      <c r="D30" s="249">
        <f>SUM(D13:D29)</f>
        <v>15</v>
      </c>
      <c r="E30" s="249">
        <f>SUM(E13:E29)</f>
        <v>6</v>
      </c>
      <c r="F30" s="249">
        <f>SUM(F13:F29)</f>
        <v>2</v>
      </c>
      <c r="G30" s="250">
        <f>SUM(C30:F30)</f>
        <v>526</v>
      </c>
    </row>
    <row r="31" spans="2:7" ht="10.5" customHeight="1">
      <c r="B31" s="100"/>
      <c r="C31" s="101"/>
      <c r="D31" s="101"/>
      <c r="E31" s="101"/>
      <c r="F31" s="101"/>
      <c r="G31" s="101"/>
    </row>
    <row r="32" spans="2:7" ht="21.2" customHeight="1">
      <c r="B32" s="185" t="s">
        <v>76</v>
      </c>
      <c r="C32" s="97">
        <v>0</v>
      </c>
      <c r="D32" s="97">
        <v>0</v>
      </c>
      <c r="E32" s="97">
        <v>0</v>
      </c>
      <c r="F32" s="97">
        <v>0</v>
      </c>
      <c r="G32" s="187">
        <f>Tabla12[[#This Row],[CAIDA DE PERSONA]]+Tabla12[[#This Row],[VOLCADURAS]]+Tabla12[[#This Row],[ATROPELLOS]]+Tabla12[[#This Row],[CHOQUES]]</f>
        <v>0</v>
      </c>
    </row>
    <row r="33" spans="2:10" ht="21.2" customHeight="1">
      <c r="B33" s="185" t="s">
        <v>77</v>
      </c>
      <c r="C33" s="97">
        <v>1</v>
      </c>
      <c r="D33" s="97">
        <v>0</v>
      </c>
      <c r="E33" s="102">
        <v>0</v>
      </c>
      <c r="F33" s="97">
        <v>0</v>
      </c>
      <c r="G33" s="187">
        <f>Tabla12[[#This Row],[CAIDA DE PERSONA]]+Tabla12[[#This Row],[VOLCADURAS]]+Tabla12[[#This Row],[ATROPELLOS]]+Tabla12[[#This Row],[CHOQUES]]</f>
        <v>1</v>
      </c>
      <c r="J33" s="19"/>
    </row>
    <row r="34" spans="2:10" ht="21.2" customHeight="1">
      <c r="B34" s="185" t="s">
        <v>78</v>
      </c>
      <c r="C34" s="97">
        <v>6</v>
      </c>
      <c r="D34" s="97">
        <v>1</v>
      </c>
      <c r="E34" s="102">
        <v>0</v>
      </c>
      <c r="F34" s="97">
        <v>0</v>
      </c>
      <c r="G34" s="187">
        <f>Tabla12[[#This Row],[CAIDA DE PERSONA]]+Tabla12[[#This Row],[VOLCADURAS]]+Tabla12[[#This Row],[ATROPELLOS]]+Tabla12[[#This Row],[CHOQUES]]</f>
        <v>7</v>
      </c>
      <c r="J34" s="19"/>
    </row>
    <row r="35" spans="2:10" ht="21.2" customHeight="1">
      <c r="B35" s="185" t="s">
        <v>79</v>
      </c>
      <c r="C35" s="97">
        <v>6</v>
      </c>
      <c r="D35" s="97">
        <v>0</v>
      </c>
      <c r="E35" s="97">
        <v>0</v>
      </c>
      <c r="F35" s="97">
        <v>0</v>
      </c>
      <c r="G35" s="187">
        <f>Tabla12[[#This Row],[CAIDA DE PERSONA]]+Tabla12[[#This Row],[VOLCADURAS]]+Tabla12[[#This Row],[ATROPELLOS]]+Tabla12[[#This Row],[CHOQUES]]</f>
        <v>6</v>
      </c>
      <c r="J35" s="19"/>
    </row>
    <row r="36" spans="2:10" ht="17.25" customHeight="1" thickBot="1">
      <c r="B36" s="98"/>
      <c r="C36" s="99"/>
      <c r="D36" s="99"/>
      <c r="E36" s="99"/>
      <c r="F36" s="99"/>
      <c r="G36" s="99"/>
      <c r="J36" s="24"/>
    </row>
    <row r="37" spans="2:10" ht="29.25" customHeight="1" thickBot="1">
      <c r="B37" s="188" t="s">
        <v>80</v>
      </c>
      <c r="C37" s="249">
        <f>SUM(C32:C36)</f>
        <v>13</v>
      </c>
      <c r="D37" s="249">
        <f>SUM(D32:D36)</f>
        <v>1</v>
      </c>
      <c r="E37" s="249">
        <f>SUM(E32:E36)</f>
        <v>0</v>
      </c>
      <c r="F37" s="249">
        <f>SUM(F32:F36)</f>
        <v>0</v>
      </c>
      <c r="G37" s="250">
        <f>SUM(C37:F37)</f>
        <v>14</v>
      </c>
    </row>
    <row r="38" spans="2:10" ht="18.75" customHeight="1" thickBot="1">
      <c r="B38" s="189"/>
      <c r="C38" s="190"/>
      <c r="D38" s="190"/>
      <c r="E38" s="190"/>
      <c r="F38" s="190"/>
      <c r="G38" s="190"/>
    </row>
    <row r="39" spans="2:10" ht="25.5" customHeight="1">
      <c r="B39" s="191" t="s">
        <v>5</v>
      </c>
      <c r="C39" s="251">
        <f>C37+C30</f>
        <v>516</v>
      </c>
      <c r="D39" s="251">
        <f t="shared" ref="D39:G39" si="1">D37+D30</f>
        <v>16</v>
      </c>
      <c r="E39" s="251">
        <f t="shared" si="1"/>
        <v>6</v>
      </c>
      <c r="F39" s="251">
        <f t="shared" si="1"/>
        <v>2</v>
      </c>
      <c r="G39" s="252">
        <f t="shared" si="1"/>
        <v>540</v>
      </c>
    </row>
    <row r="40" spans="2:10" ht="18.75" customHeight="1">
      <c r="C40" s="20"/>
      <c r="D40" s="19"/>
      <c r="E40" s="19"/>
      <c r="F40" s="19"/>
      <c r="G40" s="19"/>
      <c r="H40" s="19"/>
    </row>
    <row r="41" spans="2:10" ht="30.95" customHeight="1"/>
    <row r="42" spans="2:10" ht="30.95" customHeight="1"/>
    <row r="43" spans="2:10" ht="30.95" customHeight="1"/>
    <row r="44" spans="2:10" ht="30.95" customHeight="1">
      <c r="C44" s="22"/>
      <c r="D44" s="358" t="s">
        <v>120</v>
      </c>
      <c r="E44" s="358"/>
      <c r="F44" s="358"/>
      <c r="G44" s="358"/>
      <c r="H44" s="22"/>
    </row>
    <row r="45" spans="2:10" ht="30.95" customHeight="1">
      <c r="C45" s="16"/>
      <c r="D45" s="358"/>
      <c r="E45" s="358"/>
      <c r="F45" s="358"/>
      <c r="G45" s="358"/>
      <c r="H45" s="16"/>
    </row>
    <row r="46" spans="2:10" ht="30.95" customHeight="1">
      <c r="C46" s="7"/>
      <c r="D46" s="7"/>
      <c r="E46" s="7"/>
      <c r="F46" s="7"/>
      <c r="G46" s="7"/>
      <c r="H46" s="7"/>
    </row>
    <row r="47" spans="2:10" ht="30.95" customHeight="1">
      <c r="C47" s="20"/>
      <c r="D47" s="19"/>
      <c r="E47" s="19"/>
      <c r="F47" s="19"/>
      <c r="G47" s="19"/>
      <c r="H47" s="19"/>
    </row>
    <row r="48" spans="2:10" ht="30.95" customHeight="1">
      <c r="C48" s="20"/>
      <c r="D48" s="19"/>
      <c r="E48" s="19"/>
      <c r="F48" s="19"/>
      <c r="G48" s="19"/>
      <c r="H48" s="19"/>
    </row>
    <row r="49" spans="3:8" ht="30.95" customHeight="1">
      <c r="C49" s="20"/>
      <c r="D49" s="19"/>
      <c r="E49" s="19"/>
      <c r="F49" s="19"/>
      <c r="G49" s="19"/>
      <c r="H49" s="19"/>
    </row>
    <row r="50" spans="3:8" ht="30.95" customHeight="1">
      <c r="C50" s="20"/>
      <c r="D50" s="19"/>
      <c r="E50" s="19"/>
      <c r="F50" s="19"/>
      <c r="G50" s="19"/>
      <c r="H50" s="19"/>
    </row>
    <row r="51" spans="3:8" ht="30.95" customHeight="1">
      <c r="C51" s="20"/>
      <c r="D51" s="19"/>
      <c r="E51" s="19"/>
      <c r="F51" s="19"/>
      <c r="G51" s="19"/>
      <c r="H51" s="19"/>
    </row>
    <row r="52" spans="3:8" ht="30.95" customHeight="1">
      <c r="C52" s="23"/>
      <c r="D52" s="18"/>
      <c r="E52" s="18"/>
      <c r="F52" s="18"/>
      <c r="G52" s="18"/>
      <c r="H52" s="18"/>
    </row>
    <row r="53" spans="3:8" ht="30.95" customHeight="1">
      <c r="C53" s="20"/>
      <c r="D53" s="19"/>
      <c r="E53" s="19"/>
      <c r="F53" s="19"/>
      <c r="G53" s="19"/>
      <c r="H53" s="19"/>
    </row>
    <row r="54" spans="3:8" ht="30.95" customHeight="1">
      <c r="C54" s="20"/>
      <c r="D54" s="19"/>
      <c r="E54" s="19"/>
      <c r="F54" s="19"/>
      <c r="G54" s="19"/>
      <c r="H54" s="19"/>
    </row>
    <row r="55" spans="3:8" ht="30.95" customHeight="1">
      <c r="C55" s="21"/>
      <c r="D55" s="19"/>
      <c r="E55" s="19"/>
      <c r="F55" s="19"/>
      <c r="G55" s="19"/>
      <c r="H55" s="19"/>
    </row>
  </sheetData>
  <mergeCells count="1">
    <mergeCell ref="D44:G45"/>
  </mergeCells>
  <printOptions horizontalCentered="1"/>
  <pageMargins left="0.43" right="0" top="0.61" bottom="0" header="0" footer="0"/>
  <pageSetup scale="70" orientation="portrait" r:id="rId1"/>
  <headerFooter alignWithMargins="0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3"/>
  <sheetViews>
    <sheetView showGridLines="0" view="pageLayout" zoomScaleNormal="100" workbookViewId="0">
      <selection activeCell="B30" sqref="B30"/>
    </sheetView>
  </sheetViews>
  <sheetFormatPr baseColWidth="10" defaultRowHeight="12.75"/>
  <cols>
    <col min="1" max="1" width="22.5703125" style="15" customWidth="1"/>
    <col min="2" max="2" width="14.85546875" style="15" customWidth="1"/>
    <col min="3" max="3" width="18.85546875" style="15" customWidth="1"/>
    <col min="4" max="4" width="19.42578125" style="15" customWidth="1"/>
    <col min="5" max="5" width="19.140625" style="15" customWidth="1"/>
    <col min="6" max="6" width="15.5703125" style="15" customWidth="1"/>
    <col min="7" max="256" width="11.42578125" style="15"/>
    <col min="257" max="257" width="22.5703125" style="15" customWidth="1"/>
    <col min="258" max="258" width="14.7109375" style="15" customWidth="1"/>
    <col min="259" max="259" width="17.140625" style="15" customWidth="1"/>
    <col min="260" max="260" width="18.42578125" style="15" customWidth="1"/>
    <col min="261" max="261" width="15.42578125" style="15" customWidth="1"/>
    <col min="262" max="262" width="15.5703125" style="15" customWidth="1"/>
    <col min="263" max="512" width="11.42578125" style="15"/>
    <col min="513" max="513" width="22.5703125" style="15" customWidth="1"/>
    <col min="514" max="514" width="14.7109375" style="15" customWidth="1"/>
    <col min="515" max="515" width="17.140625" style="15" customWidth="1"/>
    <col min="516" max="516" width="18.42578125" style="15" customWidth="1"/>
    <col min="517" max="517" width="15.42578125" style="15" customWidth="1"/>
    <col min="518" max="518" width="15.5703125" style="15" customWidth="1"/>
    <col min="519" max="768" width="11.42578125" style="15"/>
    <col min="769" max="769" width="22.5703125" style="15" customWidth="1"/>
    <col min="770" max="770" width="14.7109375" style="15" customWidth="1"/>
    <col min="771" max="771" width="17.140625" style="15" customWidth="1"/>
    <col min="772" max="772" width="18.42578125" style="15" customWidth="1"/>
    <col min="773" max="773" width="15.42578125" style="15" customWidth="1"/>
    <col min="774" max="774" width="15.5703125" style="15" customWidth="1"/>
    <col min="775" max="1024" width="11.42578125" style="15"/>
    <col min="1025" max="1025" width="22.5703125" style="15" customWidth="1"/>
    <col min="1026" max="1026" width="14.7109375" style="15" customWidth="1"/>
    <col min="1027" max="1027" width="17.140625" style="15" customWidth="1"/>
    <col min="1028" max="1028" width="18.42578125" style="15" customWidth="1"/>
    <col min="1029" max="1029" width="15.42578125" style="15" customWidth="1"/>
    <col min="1030" max="1030" width="15.5703125" style="15" customWidth="1"/>
    <col min="1031" max="1280" width="11.42578125" style="15"/>
    <col min="1281" max="1281" width="22.5703125" style="15" customWidth="1"/>
    <col min="1282" max="1282" width="14.7109375" style="15" customWidth="1"/>
    <col min="1283" max="1283" width="17.140625" style="15" customWidth="1"/>
    <col min="1284" max="1284" width="18.42578125" style="15" customWidth="1"/>
    <col min="1285" max="1285" width="15.42578125" style="15" customWidth="1"/>
    <col min="1286" max="1286" width="15.5703125" style="15" customWidth="1"/>
    <col min="1287" max="1536" width="11.42578125" style="15"/>
    <col min="1537" max="1537" width="22.5703125" style="15" customWidth="1"/>
    <col min="1538" max="1538" width="14.7109375" style="15" customWidth="1"/>
    <col min="1539" max="1539" width="17.140625" style="15" customWidth="1"/>
    <col min="1540" max="1540" width="18.42578125" style="15" customWidth="1"/>
    <col min="1541" max="1541" width="15.42578125" style="15" customWidth="1"/>
    <col min="1542" max="1542" width="15.5703125" style="15" customWidth="1"/>
    <col min="1543" max="1792" width="11.42578125" style="15"/>
    <col min="1793" max="1793" width="22.5703125" style="15" customWidth="1"/>
    <col min="1794" max="1794" width="14.7109375" style="15" customWidth="1"/>
    <col min="1795" max="1795" width="17.140625" style="15" customWidth="1"/>
    <col min="1796" max="1796" width="18.42578125" style="15" customWidth="1"/>
    <col min="1797" max="1797" width="15.42578125" style="15" customWidth="1"/>
    <col min="1798" max="1798" width="15.5703125" style="15" customWidth="1"/>
    <col min="1799" max="2048" width="11.42578125" style="15"/>
    <col min="2049" max="2049" width="22.5703125" style="15" customWidth="1"/>
    <col min="2050" max="2050" width="14.7109375" style="15" customWidth="1"/>
    <col min="2051" max="2051" width="17.140625" style="15" customWidth="1"/>
    <col min="2052" max="2052" width="18.42578125" style="15" customWidth="1"/>
    <col min="2053" max="2053" width="15.42578125" style="15" customWidth="1"/>
    <col min="2054" max="2054" width="15.5703125" style="15" customWidth="1"/>
    <col min="2055" max="2304" width="11.42578125" style="15"/>
    <col min="2305" max="2305" width="22.5703125" style="15" customWidth="1"/>
    <col min="2306" max="2306" width="14.7109375" style="15" customWidth="1"/>
    <col min="2307" max="2307" width="17.140625" style="15" customWidth="1"/>
    <col min="2308" max="2308" width="18.42578125" style="15" customWidth="1"/>
    <col min="2309" max="2309" width="15.42578125" style="15" customWidth="1"/>
    <col min="2310" max="2310" width="15.5703125" style="15" customWidth="1"/>
    <col min="2311" max="2560" width="11.42578125" style="15"/>
    <col min="2561" max="2561" width="22.5703125" style="15" customWidth="1"/>
    <col min="2562" max="2562" width="14.7109375" style="15" customWidth="1"/>
    <col min="2563" max="2563" width="17.140625" style="15" customWidth="1"/>
    <col min="2564" max="2564" width="18.42578125" style="15" customWidth="1"/>
    <col min="2565" max="2565" width="15.42578125" style="15" customWidth="1"/>
    <col min="2566" max="2566" width="15.5703125" style="15" customWidth="1"/>
    <col min="2567" max="2816" width="11.42578125" style="15"/>
    <col min="2817" max="2817" width="22.5703125" style="15" customWidth="1"/>
    <col min="2818" max="2818" width="14.7109375" style="15" customWidth="1"/>
    <col min="2819" max="2819" width="17.140625" style="15" customWidth="1"/>
    <col min="2820" max="2820" width="18.42578125" style="15" customWidth="1"/>
    <col min="2821" max="2821" width="15.42578125" style="15" customWidth="1"/>
    <col min="2822" max="2822" width="15.5703125" style="15" customWidth="1"/>
    <col min="2823" max="3072" width="11.42578125" style="15"/>
    <col min="3073" max="3073" width="22.5703125" style="15" customWidth="1"/>
    <col min="3074" max="3074" width="14.7109375" style="15" customWidth="1"/>
    <col min="3075" max="3075" width="17.140625" style="15" customWidth="1"/>
    <col min="3076" max="3076" width="18.42578125" style="15" customWidth="1"/>
    <col min="3077" max="3077" width="15.42578125" style="15" customWidth="1"/>
    <col min="3078" max="3078" width="15.5703125" style="15" customWidth="1"/>
    <col min="3079" max="3328" width="11.42578125" style="15"/>
    <col min="3329" max="3329" width="22.5703125" style="15" customWidth="1"/>
    <col min="3330" max="3330" width="14.7109375" style="15" customWidth="1"/>
    <col min="3331" max="3331" width="17.140625" style="15" customWidth="1"/>
    <col min="3332" max="3332" width="18.42578125" style="15" customWidth="1"/>
    <col min="3333" max="3333" width="15.42578125" style="15" customWidth="1"/>
    <col min="3334" max="3334" width="15.5703125" style="15" customWidth="1"/>
    <col min="3335" max="3584" width="11.42578125" style="15"/>
    <col min="3585" max="3585" width="22.5703125" style="15" customWidth="1"/>
    <col min="3586" max="3586" width="14.7109375" style="15" customWidth="1"/>
    <col min="3587" max="3587" width="17.140625" style="15" customWidth="1"/>
    <col min="3588" max="3588" width="18.42578125" style="15" customWidth="1"/>
    <col min="3589" max="3589" width="15.42578125" style="15" customWidth="1"/>
    <col min="3590" max="3590" width="15.5703125" style="15" customWidth="1"/>
    <col min="3591" max="3840" width="11.42578125" style="15"/>
    <col min="3841" max="3841" width="22.5703125" style="15" customWidth="1"/>
    <col min="3842" max="3842" width="14.7109375" style="15" customWidth="1"/>
    <col min="3843" max="3843" width="17.140625" style="15" customWidth="1"/>
    <col min="3844" max="3844" width="18.42578125" style="15" customWidth="1"/>
    <col min="3845" max="3845" width="15.42578125" style="15" customWidth="1"/>
    <col min="3846" max="3846" width="15.5703125" style="15" customWidth="1"/>
    <col min="3847" max="4096" width="11.42578125" style="15"/>
    <col min="4097" max="4097" width="22.5703125" style="15" customWidth="1"/>
    <col min="4098" max="4098" width="14.7109375" style="15" customWidth="1"/>
    <col min="4099" max="4099" width="17.140625" style="15" customWidth="1"/>
    <col min="4100" max="4100" width="18.42578125" style="15" customWidth="1"/>
    <col min="4101" max="4101" width="15.42578125" style="15" customWidth="1"/>
    <col min="4102" max="4102" width="15.5703125" style="15" customWidth="1"/>
    <col min="4103" max="4352" width="11.42578125" style="15"/>
    <col min="4353" max="4353" width="22.5703125" style="15" customWidth="1"/>
    <col min="4354" max="4354" width="14.7109375" style="15" customWidth="1"/>
    <col min="4355" max="4355" width="17.140625" style="15" customWidth="1"/>
    <col min="4356" max="4356" width="18.42578125" style="15" customWidth="1"/>
    <col min="4357" max="4357" width="15.42578125" style="15" customWidth="1"/>
    <col min="4358" max="4358" width="15.5703125" style="15" customWidth="1"/>
    <col min="4359" max="4608" width="11.42578125" style="15"/>
    <col min="4609" max="4609" width="22.5703125" style="15" customWidth="1"/>
    <col min="4610" max="4610" width="14.7109375" style="15" customWidth="1"/>
    <col min="4611" max="4611" width="17.140625" style="15" customWidth="1"/>
    <col min="4612" max="4612" width="18.42578125" style="15" customWidth="1"/>
    <col min="4613" max="4613" width="15.42578125" style="15" customWidth="1"/>
    <col min="4614" max="4614" width="15.5703125" style="15" customWidth="1"/>
    <col min="4615" max="4864" width="11.42578125" style="15"/>
    <col min="4865" max="4865" width="22.5703125" style="15" customWidth="1"/>
    <col min="4866" max="4866" width="14.7109375" style="15" customWidth="1"/>
    <col min="4867" max="4867" width="17.140625" style="15" customWidth="1"/>
    <col min="4868" max="4868" width="18.42578125" style="15" customWidth="1"/>
    <col min="4869" max="4869" width="15.42578125" style="15" customWidth="1"/>
    <col min="4870" max="4870" width="15.5703125" style="15" customWidth="1"/>
    <col min="4871" max="5120" width="11.42578125" style="15"/>
    <col min="5121" max="5121" width="22.5703125" style="15" customWidth="1"/>
    <col min="5122" max="5122" width="14.7109375" style="15" customWidth="1"/>
    <col min="5123" max="5123" width="17.140625" style="15" customWidth="1"/>
    <col min="5124" max="5124" width="18.42578125" style="15" customWidth="1"/>
    <col min="5125" max="5125" width="15.42578125" style="15" customWidth="1"/>
    <col min="5126" max="5126" width="15.5703125" style="15" customWidth="1"/>
    <col min="5127" max="5376" width="11.42578125" style="15"/>
    <col min="5377" max="5377" width="22.5703125" style="15" customWidth="1"/>
    <col min="5378" max="5378" width="14.7109375" style="15" customWidth="1"/>
    <col min="5379" max="5379" width="17.140625" style="15" customWidth="1"/>
    <col min="5380" max="5380" width="18.42578125" style="15" customWidth="1"/>
    <col min="5381" max="5381" width="15.42578125" style="15" customWidth="1"/>
    <col min="5382" max="5382" width="15.5703125" style="15" customWidth="1"/>
    <col min="5383" max="5632" width="11.42578125" style="15"/>
    <col min="5633" max="5633" width="22.5703125" style="15" customWidth="1"/>
    <col min="5634" max="5634" width="14.7109375" style="15" customWidth="1"/>
    <col min="5635" max="5635" width="17.140625" style="15" customWidth="1"/>
    <col min="5636" max="5636" width="18.42578125" style="15" customWidth="1"/>
    <col min="5637" max="5637" width="15.42578125" style="15" customWidth="1"/>
    <col min="5638" max="5638" width="15.5703125" style="15" customWidth="1"/>
    <col min="5639" max="5888" width="11.42578125" style="15"/>
    <col min="5889" max="5889" width="22.5703125" style="15" customWidth="1"/>
    <col min="5890" max="5890" width="14.7109375" style="15" customWidth="1"/>
    <col min="5891" max="5891" width="17.140625" style="15" customWidth="1"/>
    <col min="5892" max="5892" width="18.42578125" style="15" customWidth="1"/>
    <col min="5893" max="5893" width="15.42578125" style="15" customWidth="1"/>
    <col min="5894" max="5894" width="15.5703125" style="15" customWidth="1"/>
    <col min="5895" max="6144" width="11.42578125" style="15"/>
    <col min="6145" max="6145" width="22.5703125" style="15" customWidth="1"/>
    <col min="6146" max="6146" width="14.7109375" style="15" customWidth="1"/>
    <col min="6147" max="6147" width="17.140625" style="15" customWidth="1"/>
    <col min="6148" max="6148" width="18.42578125" style="15" customWidth="1"/>
    <col min="6149" max="6149" width="15.42578125" style="15" customWidth="1"/>
    <col min="6150" max="6150" width="15.5703125" style="15" customWidth="1"/>
    <col min="6151" max="6400" width="11.42578125" style="15"/>
    <col min="6401" max="6401" width="22.5703125" style="15" customWidth="1"/>
    <col min="6402" max="6402" width="14.7109375" style="15" customWidth="1"/>
    <col min="6403" max="6403" width="17.140625" style="15" customWidth="1"/>
    <col min="6404" max="6404" width="18.42578125" style="15" customWidth="1"/>
    <col min="6405" max="6405" width="15.42578125" style="15" customWidth="1"/>
    <col min="6406" max="6406" width="15.5703125" style="15" customWidth="1"/>
    <col min="6407" max="6656" width="11.42578125" style="15"/>
    <col min="6657" max="6657" width="22.5703125" style="15" customWidth="1"/>
    <col min="6658" max="6658" width="14.7109375" style="15" customWidth="1"/>
    <col min="6659" max="6659" width="17.140625" style="15" customWidth="1"/>
    <col min="6660" max="6660" width="18.42578125" style="15" customWidth="1"/>
    <col min="6661" max="6661" width="15.42578125" style="15" customWidth="1"/>
    <col min="6662" max="6662" width="15.5703125" style="15" customWidth="1"/>
    <col min="6663" max="6912" width="11.42578125" style="15"/>
    <col min="6913" max="6913" width="22.5703125" style="15" customWidth="1"/>
    <col min="6914" max="6914" width="14.7109375" style="15" customWidth="1"/>
    <col min="6915" max="6915" width="17.140625" style="15" customWidth="1"/>
    <col min="6916" max="6916" width="18.42578125" style="15" customWidth="1"/>
    <col min="6917" max="6917" width="15.42578125" style="15" customWidth="1"/>
    <col min="6918" max="6918" width="15.5703125" style="15" customWidth="1"/>
    <col min="6919" max="7168" width="11.42578125" style="15"/>
    <col min="7169" max="7169" width="22.5703125" style="15" customWidth="1"/>
    <col min="7170" max="7170" width="14.7109375" style="15" customWidth="1"/>
    <col min="7171" max="7171" width="17.140625" style="15" customWidth="1"/>
    <col min="7172" max="7172" width="18.42578125" style="15" customWidth="1"/>
    <col min="7173" max="7173" width="15.42578125" style="15" customWidth="1"/>
    <col min="7174" max="7174" width="15.5703125" style="15" customWidth="1"/>
    <col min="7175" max="7424" width="11.42578125" style="15"/>
    <col min="7425" max="7425" width="22.5703125" style="15" customWidth="1"/>
    <col min="7426" max="7426" width="14.7109375" style="15" customWidth="1"/>
    <col min="7427" max="7427" width="17.140625" style="15" customWidth="1"/>
    <col min="7428" max="7428" width="18.42578125" style="15" customWidth="1"/>
    <col min="7429" max="7429" width="15.42578125" style="15" customWidth="1"/>
    <col min="7430" max="7430" width="15.5703125" style="15" customWidth="1"/>
    <col min="7431" max="7680" width="11.42578125" style="15"/>
    <col min="7681" max="7681" width="22.5703125" style="15" customWidth="1"/>
    <col min="7682" max="7682" width="14.7109375" style="15" customWidth="1"/>
    <col min="7683" max="7683" width="17.140625" style="15" customWidth="1"/>
    <col min="7684" max="7684" width="18.42578125" style="15" customWidth="1"/>
    <col min="7685" max="7685" width="15.42578125" style="15" customWidth="1"/>
    <col min="7686" max="7686" width="15.5703125" style="15" customWidth="1"/>
    <col min="7687" max="7936" width="11.42578125" style="15"/>
    <col min="7937" max="7937" width="22.5703125" style="15" customWidth="1"/>
    <col min="7938" max="7938" width="14.7109375" style="15" customWidth="1"/>
    <col min="7939" max="7939" width="17.140625" style="15" customWidth="1"/>
    <col min="7940" max="7940" width="18.42578125" style="15" customWidth="1"/>
    <col min="7941" max="7941" width="15.42578125" style="15" customWidth="1"/>
    <col min="7942" max="7942" width="15.5703125" style="15" customWidth="1"/>
    <col min="7943" max="8192" width="11.42578125" style="15"/>
    <col min="8193" max="8193" width="22.5703125" style="15" customWidth="1"/>
    <col min="8194" max="8194" width="14.7109375" style="15" customWidth="1"/>
    <col min="8195" max="8195" width="17.140625" style="15" customWidth="1"/>
    <col min="8196" max="8196" width="18.42578125" style="15" customWidth="1"/>
    <col min="8197" max="8197" width="15.42578125" style="15" customWidth="1"/>
    <col min="8198" max="8198" width="15.5703125" style="15" customWidth="1"/>
    <col min="8199" max="8448" width="11.42578125" style="15"/>
    <col min="8449" max="8449" width="22.5703125" style="15" customWidth="1"/>
    <col min="8450" max="8450" width="14.7109375" style="15" customWidth="1"/>
    <col min="8451" max="8451" width="17.140625" style="15" customWidth="1"/>
    <col min="8452" max="8452" width="18.42578125" style="15" customWidth="1"/>
    <col min="8453" max="8453" width="15.42578125" style="15" customWidth="1"/>
    <col min="8454" max="8454" width="15.5703125" style="15" customWidth="1"/>
    <col min="8455" max="8704" width="11.42578125" style="15"/>
    <col min="8705" max="8705" width="22.5703125" style="15" customWidth="1"/>
    <col min="8706" max="8706" width="14.7109375" style="15" customWidth="1"/>
    <col min="8707" max="8707" width="17.140625" style="15" customWidth="1"/>
    <col min="8708" max="8708" width="18.42578125" style="15" customWidth="1"/>
    <col min="8709" max="8709" width="15.42578125" style="15" customWidth="1"/>
    <col min="8710" max="8710" width="15.5703125" style="15" customWidth="1"/>
    <col min="8711" max="8960" width="11.42578125" style="15"/>
    <col min="8961" max="8961" width="22.5703125" style="15" customWidth="1"/>
    <col min="8962" max="8962" width="14.7109375" style="15" customWidth="1"/>
    <col min="8963" max="8963" width="17.140625" style="15" customWidth="1"/>
    <col min="8964" max="8964" width="18.42578125" style="15" customWidth="1"/>
    <col min="8965" max="8965" width="15.42578125" style="15" customWidth="1"/>
    <col min="8966" max="8966" width="15.5703125" style="15" customWidth="1"/>
    <col min="8967" max="9216" width="11.42578125" style="15"/>
    <col min="9217" max="9217" width="22.5703125" style="15" customWidth="1"/>
    <col min="9218" max="9218" width="14.7109375" style="15" customWidth="1"/>
    <col min="9219" max="9219" width="17.140625" style="15" customWidth="1"/>
    <col min="9220" max="9220" width="18.42578125" style="15" customWidth="1"/>
    <col min="9221" max="9221" width="15.42578125" style="15" customWidth="1"/>
    <col min="9222" max="9222" width="15.5703125" style="15" customWidth="1"/>
    <col min="9223" max="9472" width="11.42578125" style="15"/>
    <col min="9473" max="9473" width="22.5703125" style="15" customWidth="1"/>
    <col min="9474" max="9474" width="14.7109375" style="15" customWidth="1"/>
    <col min="9475" max="9475" width="17.140625" style="15" customWidth="1"/>
    <col min="9476" max="9476" width="18.42578125" style="15" customWidth="1"/>
    <col min="9477" max="9477" width="15.42578125" style="15" customWidth="1"/>
    <col min="9478" max="9478" width="15.5703125" style="15" customWidth="1"/>
    <col min="9479" max="9728" width="11.42578125" style="15"/>
    <col min="9729" max="9729" width="22.5703125" style="15" customWidth="1"/>
    <col min="9730" max="9730" width="14.7109375" style="15" customWidth="1"/>
    <col min="9731" max="9731" width="17.140625" style="15" customWidth="1"/>
    <col min="9732" max="9732" width="18.42578125" style="15" customWidth="1"/>
    <col min="9733" max="9733" width="15.42578125" style="15" customWidth="1"/>
    <col min="9734" max="9734" width="15.5703125" style="15" customWidth="1"/>
    <col min="9735" max="9984" width="11.42578125" style="15"/>
    <col min="9985" max="9985" width="22.5703125" style="15" customWidth="1"/>
    <col min="9986" max="9986" width="14.7109375" style="15" customWidth="1"/>
    <col min="9987" max="9987" width="17.140625" style="15" customWidth="1"/>
    <col min="9988" max="9988" width="18.42578125" style="15" customWidth="1"/>
    <col min="9989" max="9989" width="15.42578125" style="15" customWidth="1"/>
    <col min="9990" max="9990" width="15.5703125" style="15" customWidth="1"/>
    <col min="9991" max="10240" width="11.42578125" style="15"/>
    <col min="10241" max="10241" width="22.5703125" style="15" customWidth="1"/>
    <col min="10242" max="10242" width="14.7109375" style="15" customWidth="1"/>
    <col min="10243" max="10243" width="17.140625" style="15" customWidth="1"/>
    <col min="10244" max="10244" width="18.42578125" style="15" customWidth="1"/>
    <col min="10245" max="10245" width="15.42578125" style="15" customWidth="1"/>
    <col min="10246" max="10246" width="15.5703125" style="15" customWidth="1"/>
    <col min="10247" max="10496" width="11.42578125" style="15"/>
    <col min="10497" max="10497" width="22.5703125" style="15" customWidth="1"/>
    <col min="10498" max="10498" width="14.7109375" style="15" customWidth="1"/>
    <col min="10499" max="10499" width="17.140625" style="15" customWidth="1"/>
    <col min="10500" max="10500" width="18.42578125" style="15" customWidth="1"/>
    <col min="10501" max="10501" width="15.42578125" style="15" customWidth="1"/>
    <col min="10502" max="10502" width="15.5703125" style="15" customWidth="1"/>
    <col min="10503" max="10752" width="11.42578125" style="15"/>
    <col min="10753" max="10753" width="22.5703125" style="15" customWidth="1"/>
    <col min="10754" max="10754" width="14.7109375" style="15" customWidth="1"/>
    <col min="10755" max="10755" width="17.140625" style="15" customWidth="1"/>
    <col min="10756" max="10756" width="18.42578125" style="15" customWidth="1"/>
    <col min="10757" max="10757" width="15.42578125" style="15" customWidth="1"/>
    <col min="10758" max="10758" width="15.5703125" style="15" customWidth="1"/>
    <col min="10759" max="11008" width="11.42578125" style="15"/>
    <col min="11009" max="11009" width="22.5703125" style="15" customWidth="1"/>
    <col min="11010" max="11010" width="14.7109375" style="15" customWidth="1"/>
    <col min="11011" max="11011" width="17.140625" style="15" customWidth="1"/>
    <col min="11012" max="11012" width="18.42578125" style="15" customWidth="1"/>
    <col min="11013" max="11013" width="15.42578125" style="15" customWidth="1"/>
    <col min="11014" max="11014" width="15.5703125" style="15" customWidth="1"/>
    <col min="11015" max="11264" width="11.42578125" style="15"/>
    <col min="11265" max="11265" width="22.5703125" style="15" customWidth="1"/>
    <col min="11266" max="11266" width="14.7109375" style="15" customWidth="1"/>
    <col min="11267" max="11267" width="17.140625" style="15" customWidth="1"/>
    <col min="11268" max="11268" width="18.42578125" style="15" customWidth="1"/>
    <col min="11269" max="11269" width="15.42578125" style="15" customWidth="1"/>
    <col min="11270" max="11270" width="15.5703125" style="15" customWidth="1"/>
    <col min="11271" max="11520" width="11.42578125" style="15"/>
    <col min="11521" max="11521" width="22.5703125" style="15" customWidth="1"/>
    <col min="11522" max="11522" width="14.7109375" style="15" customWidth="1"/>
    <col min="11523" max="11523" width="17.140625" style="15" customWidth="1"/>
    <col min="11524" max="11524" width="18.42578125" style="15" customWidth="1"/>
    <col min="11525" max="11525" width="15.42578125" style="15" customWidth="1"/>
    <col min="11526" max="11526" width="15.5703125" style="15" customWidth="1"/>
    <col min="11527" max="11776" width="11.42578125" style="15"/>
    <col min="11777" max="11777" width="22.5703125" style="15" customWidth="1"/>
    <col min="11778" max="11778" width="14.7109375" style="15" customWidth="1"/>
    <col min="11779" max="11779" width="17.140625" style="15" customWidth="1"/>
    <col min="11780" max="11780" width="18.42578125" style="15" customWidth="1"/>
    <col min="11781" max="11781" width="15.42578125" style="15" customWidth="1"/>
    <col min="11782" max="11782" width="15.5703125" style="15" customWidth="1"/>
    <col min="11783" max="12032" width="11.42578125" style="15"/>
    <col min="12033" max="12033" width="22.5703125" style="15" customWidth="1"/>
    <col min="12034" max="12034" width="14.7109375" style="15" customWidth="1"/>
    <col min="12035" max="12035" width="17.140625" style="15" customWidth="1"/>
    <col min="12036" max="12036" width="18.42578125" style="15" customWidth="1"/>
    <col min="12037" max="12037" width="15.42578125" style="15" customWidth="1"/>
    <col min="12038" max="12038" width="15.5703125" style="15" customWidth="1"/>
    <col min="12039" max="12288" width="11.42578125" style="15"/>
    <col min="12289" max="12289" width="22.5703125" style="15" customWidth="1"/>
    <col min="12290" max="12290" width="14.7109375" style="15" customWidth="1"/>
    <col min="12291" max="12291" width="17.140625" style="15" customWidth="1"/>
    <col min="12292" max="12292" width="18.42578125" style="15" customWidth="1"/>
    <col min="12293" max="12293" width="15.42578125" style="15" customWidth="1"/>
    <col min="12294" max="12294" width="15.5703125" style="15" customWidth="1"/>
    <col min="12295" max="12544" width="11.42578125" style="15"/>
    <col min="12545" max="12545" width="22.5703125" style="15" customWidth="1"/>
    <col min="12546" max="12546" width="14.7109375" style="15" customWidth="1"/>
    <col min="12547" max="12547" width="17.140625" style="15" customWidth="1"/>
    <col min="12548" max="12548" width="18.42578125" style="15" customWidth="1"/>
    <col min="12549" max="12549" width="15.42578125" style="15" customWidth="1"/>
    <col min="12550" max="12550" width="15.5703125" style="15" customWidth="1"/>
    <col min="12551" max="12800" width="11.42578125" style="15"/>
    <col min="12801" max="12801" width="22.5703125" style="15" customWidth="1"/>
    <col min="12802" max="12802" width="14.7109375" style="15" customWidth="1"/>
    <col min="12803" max="12803" width="17.140625" style="15" customWidth="1"/>
    <col min="12804" max="12804" width="18.42578125" style="15" customWidth="1"/>
    <col min="12805" max="12805" width="15.42578125" style="15" customWidth="1"/>
    <col min="12806" max="12806" width="15.5703125" style="15" customWidth="1"/>
    <col min="12807" max="13056" width="11.42578125" style="15"/>
    <col min="13057" max="13057" width="22.5703125" style="15" customWidth="1"/>
    <col min="13058" max="13058" width="14.7109375" style="15" customWidth="1"/>
    <col min="13059" max="13059" width="17.140625" style="15" customWidth="1"/>
    <col min="13060" max="13060" width="18.42578125" style="15" customWidth="1"/>
    <col min="13061" max="13061" width="15.42578125" style="15" customWidth="1"/>
    <col min="13062" max="13062" width="15.5703125" style="15" customWidth="1"/>
    <col min="13063" max="13312" width="11.42578125" style="15"/>
    <col min="13313" max="13313" width="22.5703125" style="15" customWidth="1"/>
    <col min="13314" max="13314" width="14.7109375" style="15" customWidth="1"/>
    <col min="13315" max="13315" width="17.140625" style="15" customWidth="1"/>
    <col min="13316" max="13316" width="18.42578125" style="15" customWidth="1"/>
    <col min="13317" max="13317" width="15.42578125" style="15" customWidth="1"/>
    <col min="13318" max="13318" width="15.5703125" style="15" customWidth="1"/>
    <col min="13319" max="13568" width="11.42578125" style="15"/>
    <col min="13569" max="13569" width="22.5703125" style="15" customWidth="1"/>
    <col min="13570" max="13570" width="14.7109375" style="15" customWidth="1"/>
    <col min="13571" max="13571" width="17.140625" style="15" customWidth="1"/>
    <col min="13572" max="13572" width="18.42578125" style="15" customWidth="1"/>
    <col min="13573" max="13573" width="15.42578125" style="15" customWidth="1"/>
    <col min="13574" max="13574" width="15.5703125" style="15" customWidth="1"/>
    <col min="13575" max="13824" width="11.42578125" style="15"/>
    <col min="13825" max="13825" width="22.5703125" style="15" customWidth="1"/>
    <col min="13826" max="13826" width="14.7109375" style="15" customWidth="1"/>
    <col min="13827" max="13827" width="17.140625" style="15" customWidth="1"/>
    <col min="13828" max="13828" width="18.42578125" style="15" customWidth="1"/>
    <col min="13829" max="13829" width="15.42578125" style="15" customWidth="1"/>
    <col min="13830" max="13830" width="15.5703125" style="15" customWidth="1"/>
    <col min="13831" max="14080" width="11.42578125" style="15"/>
    <col min="14081" max="14081" width="22.5703125" style="15" customWidth="1"/>
    <col min="14082" max="14082" width="14.7109375" style="15" customWidth="1"/>
    <col min="14083" max="14083" width="17.140625" style="15" customWidth="1"/>
    <col min="14084" max="14084" width="18.42578125" style="15" customWidth="1"/>
    <col min="14085" max="14085" width="15.42578125" style="15" customWidth="1"/>
    <col min="14086" max="14086" width="15.5703125" style="15" customWidth="1"/>
    <col min="14087" max="14336" width="11.42578125" style="15"/>
    <col min="14337" max="14337" width="22.5703125" style="15" customWidth="1"/>
    <col min="14338" max="14338" width="14.7109375" style="15" customWidth="1"/>
    <col min="14339" max="14339" width="17.140625" style="15" customWidth="1"/>
    <col min="14340" max="14340" width="18.42578125" style="15" customWidth="1"/>
    <col min="14341" max="14341" width="15.42578125" style="15" customWidth="1"/>
    <col min="14342" max="14342" width="15.5703125" style="15" customWidth="1"/>
    <col min="14343" max="14592" width="11.42578125" style="15"/>
    <col min="14593" max="14593" width="22.5703125" style="15" customWidth="1"/>
    <col min="14594" max="14594" width="14.7109375" style="15" customWidth="1"/>
    <col min="14595" max="14595" width="17.140625" style="15" customWidth="1"/>
    <col min="14596" max="14596" width="18.42578125" style="15" customWidth="1"/>
    <col min="14597" max="14597" width="15.42578125" style="15" customWidth="1"/>
    <col min="14598" max="14598" width="15.5703125" style="15" customWidth="1"/>
    <col min="14599" max="14848" width="11.42578125" style="15"/>
    <col min="14849" max="14849" width="22.5703125" style="15" customWidth="1"/>
    <col min="14850" max="14850" width="14.7109375" style="15" customWidth="1"/>
    <col min="14851" max="14851" width="17.140625" style="15" customWidth="1"/>
    <col min="14852" max="14852" width="18.42578125" style="15" customWidth="1"/>
    <col min="14853" max="14853" width="15.42578125" style="15" customWidth="1"/>
    <col min="14854" max="14854" width="15.5703125" style="15" customWidth="1"/>
    <col min="14855" max="15104" width="11.42578125" style="15"/>
    <col min="15105" max="15105" width="22.5703125" style="15" customWidth="1"/>
    <col min="15106" max="15106" width="14.7109375" style="15" customWidth="1"/>
    <col min="15107" max="15107" width="17.140625" style="15" customWidth="1"/>
    <col min="15108" max="15108" width="18.42578125" style="15" customWidth="1"/>
    <col min="15109" max="15109" width="15.42578125" style="15" customWidth="1"/>
    <col min="15110" max="15110" width="15.5703125" style="15" customWidth="1"/>
    <col min="15111" max="15360" width="11.42578125" style="15"/>
    <col min="15361" max="15361" width="22.5703125" style="15" customWidth="1"/>
    <col min="15362" max="15362" width="14.7109375" style="15" customWidth="1"/>
    <col min="15363" max="15363" width="17.140625" style="15" customWidth="1"/>
    <col min="15364" max="15364" width="18.42578125" style="15" customWidth="1"/>
    <col min="15365" max="15365" width="15.42578125" style="15" customWidth="1"/>
    <col min="15366" max="15366" width="15.5703125" style="15" customWidth="1"/>
    <col min="15367" max="15616" width="11.42578125" style="15"/>
    <col min="15617" max="15617" width="22.5703125" style="15" customWidth="1"/>
    <col min="15618" max="15618" width="14.7109375" style="15" customWidth="1"/>
    <col min="15619" max="15619" width="17.140625" style="15" customWidth="1"/>
    <col min="15620" max="15620" width="18.42578125" style="15" customWidth="1"/>
    <col min="15621" max="15621" width="15.42578125" style="15" customWidth="1"/>
    <col min="15622" max="15622" width="15.5703125" style="15" customWidth="1"/>
    <col min="15623" max="15872" width="11.42578125" style="15"/>
    <col min="15873" max="15873" width="22.5703125" style="15" customWidth="1"/>
    <col min="15874" max="15874" width="14.7109375" style="15" customWidth="1"/>
    <col min="15875" max="15875" width="17.140625" style="15" customWidth="1"/>
    <col min="15876" max="15876" width="18.42578125" style="15" customWidth="1"/>
    <col min="15877" max="15877" width="15.42578125" style="15" customWidth="1"/>
    <col min="15878" max="15878" width="15.5703125" style="15" customWidth="1"/>
    <col min="15879" max="16128" width="11.42578125" style="15"/>
    <col min="16129" max="16129" width="22.5703125" style="15" customWidth="1"/>
    <col min="16130" max="16130" width="14.7109375" style="15" customWidth="1"/>
    <col min="16131" max="16131" width="17.140625" style="15" customWidth="1"/>
    <col min="16132" max="16132" width="18.42578125" style="15" customWidth="1"/>
    <col min="16133" max="16133" width="15.42578125" style="15" customWidth="1"/>
    <col min="16134" max="16134" width="15.5703125" style="15" customWidth="1"/>
    <col min="16135" max="16384" width="11.42578125" style="15"/>
  </cols>
  <sheetData>
    <row r="1" spans="1:6" ht="18" customHeight="1"/>
    <row r="2" spans="1:6" ht="12.75" customHeight="1">
      <c r="A2" s="49"/>
      <c r="B2" s="49"/>
      <c r="C2" s="49"/>
      <c r="D2" s="49"/>
      <c r="E2" s="49"/>
      <c r="F2" s="50"/>
    </row>
    <row r="3" spans="1:6" ht="12.75" customHeight="1">
      <c r="A3" s="49"/>
      <c r="B3" s="49"/>
      <c r="C3" s="49"/>
      <c r="D3" s="49"/>
      <c r="E3" s="49"/>
      <c r="F3" s="50"/>
    </row>
    <row r="4" spans="1:6" ht="7.5" customHeight="1">
      <c r="A4" s="49"/>
      <c r="B4" s="49"/>
      <c r="C4" s="49"/>
      <c r="D4" s="49"/>
      <c r="E4" s="49"/>
      <c r="F4" s="50"/>
    </row>
    <row r="6" spans="1:6" ht="20.25" customHeight="1"/>
    <row r="7" spans="1:6" ht="16.5" customHeight="1"/>
    <row r="8" spans="1:6" ht="1.5" customHeight="1"/>
    <row r="9" spans="1:6" ht="8.25" hidden="1" customHeight="1"/>
    <row r="10" spans="1:6">
      <c r="A10" s="16"/>
      <c r="B10" s="16"/>
      <c r="C10" s="16"/>
      <c r="D10" s="16"/>
      <c r="E10" s="16"/>
      <c r="F10" s="16"/>
    </row>
    <row r="11" spans="1:6" ht="19.7" customHeight="1"/>
    <row r="12" spans="1:6" ht="19.7" customHeight="1"/>
    <row r="13" spans="1:6" ht="19.7" customHeight="1">
      <c r="A13" s="120"/>
      <c r="B13" s="120"/>
      <c r="C13" s="120"/>
      <c r="D13" s="120"/>
      <c r="E13" s="120"/>
      <c r="F13" s="120"/>
    </row>
    <row r="14" spans="1:6" ht="33" customHeight="1">
      <c r="A14" s="202" t="s">
        <v>32</v>
      </c>
      <c r="B14" s="202" t="s">
        <v>1</v>
      </c>
      <c r="C14" s="202" t="s">
        <v>2</v>
      </c>
      <c r="D14" s="202" t="s">
        <v>3</v>
      </c>
      <c r="E14" s="202" t="s">
        <v>33</v>
      </c>
      <c r="F14" s="203" t="s">
        <v>17</v>
      </c>
    </row>
    <row r="15" spans="1:6" ht="19.7" customHeight="1">
      <c r="A15" s="193" t="s">
        <v>34</v>
      </c>
      <c r="B15" s="199">
        <v>6</v>
      </c>
      <c r="C15" s="199">
        <v>0</v>
      </c>
      <c r="D15" s="199">
        <v>0</v>
      </c>
      <c r="E15" s="199">
        <v>0</v>
      </c>
      <c r="F15" s="194">
        <f t="shared" ref="F15:F38" si="0">SUM(B15:E15)</f>
        <v>6</v>
      </c>
    </row>
    <row r="16" spans="1:6" ht="19.7" customHeight="1">
      <c r="A16" s="193" t="s">
        <v>35</v>
      </c>
      <c r="B16" s="199">
        <v>6</v>
      </c>
      <c r="C16" s="199">
        <v>0</v>
      </c>
      <c r="D16" s="199">
        <v>0</v>
      </c>
      <c r="E16" s="199">
        <v>0</v>
      </c>
      <c r="F16" s="194">
        <f t="shared" si="0"/>
        <v>6</v>
      </c>
    </row>
    <row r="17" spans="1:6" ht="19.7" customHeight="1">
      <c r="A17" s="193" t="s">
        <v>36</v>
      </c>
      <c r="B17" s="199">
        <v>4</v>
      </c>
      <c r="C17" s="199">
        <v>1</v>
      </c>
      <c r="D17" s="199">
        <v>0</v>
      </c>
      <c r="E17" s="199">
        <v>0</v>
      </c>
      <c r="F17" s="194">
        <f t="shared" si="0"/>
        <v>5</v>
      </c>
    </row>
    <row r="18" spans="1:6" ht="19.7" customHeight="1">
      <c r="A18" s="193" t="s">
        <v>37</v>
      </c>
      <c r="B18" s="199">
        <v>2</v>
      </c>
      <c r="C18" s="199">
        <v>0</v>
      </c>
      <c r="D18" s="199">
        <v>0</v>
      </c>
      <c r="E18" s="199">
        <v>0</v>
      </c>
      <c r="F18" s="194">
        <f t="shared" si="0"/>
        <v>2</v>
      </c>
    </row>
    <row r="19" spans="1:6" ht="19.7" customHeight="1">
      <c r="A19" s="193" t="s">
        <v>38</v>
      </c>
      <c r="B19" s="199">
        <v>0</v>
      </c>
      <c r="C19" s="199">
        <v>0</v>
      </c>
      <c r="D19" s="199">
        <v>1</v>
      </c>
      <c r="E19" s="199">
        <v>0</v>
      </c>
      <c r="F19" s="194">
        <f t="shared" si="0"/>
        <v>1</v>
      </c>
    </row>
    <row r="20" spans="1:6" ht="19.7" customHeight="1">
      <c r="A20" s="193" t="s">
        <v>39</v>
      </c>
      <c r="B20" s="199">
        <v>3</v>
      </c>
      <c r="C20" s="199">
        <v>0</v>
      </c>
      <c r="D20" s="199">
        <v>0</v>
      </c>
      <c r="E20" s="199">
        <v>0</v>
      </c>
      <c r="F20" s="194">
        <f t="shared" si="0"/>
        <v>3</v>
      </c>
    </row>
    <row r="21" spans="1:6" ht="19.7" customHeight="1">
      <c r="A21" s="193" t="s">
        <v>40</v>
      </c>
      <c r="B21" s="199">
        <v>4</v>
      </c>
      <c r="C21" s="199">
        <v>0</v>
      </c>
      <c r="D21" s="199">
        <v>0</v>
      </c>
      <c r="E21" s="199">
        <v>0</v>
      </c>
      <c r="F21" s="194">
        <f t="shared" si="0"/>
        <v>4</v>
      </c>
    </row>
    <row r="22" spans="1:6" ht="19.7" customHeight="1">
      <c r="A22" s="193" t="s">
        <v>41</v>
      </c>
      <c r="B22" s="199">
        <v>11</v>
      </c>
      <c r="C22" s="199">
        <v>0</v>
      </c>
      <c r="D22" s="199">
        <v>0</v>
      </c>
      <c r="E22" s="199">
        <v>1</v>
      </c>
      <c r="F22" s="194">
        <f t="shared" si="0"/>
        <v>12</v>
      </c>
    </row>
    <row r="23" spans="1:6" ht="19.7" customHeight="1">
      <c r="A23" s="193" t="s">
        <v>42</v>
      </c>
      <c r="B23" s="199">
        <v>20</v>
      </c>
      <c r="C23" s="199">
        <v>1</v>
      </c>
      <c r="D23" s="199">
        <v>0</v>
      </c>
      <c r="E23" s="199">
        <v>0</v>
      </c>
      <c r="F23" s="194">
        <f t="shared" si="0"/>
        <v>21</v>
      </c>
    </row>
    <row r="24" spans="1:6" ht="19.7" customHeight="1">
      <c r="A24" s="193" t="s">
        <v>43</v>
      </c>
      <c r="B24" s="199">
        <v>15</v>
      </c>
      <c r="C24" s="199">
        <v>0</v>
      </c>
      <c r="D24" s="199">
        <v>0</v>
      </c>
      <c r="E24" s="199">
        <v>0</v>
      </c>
      <c r="F24" s="194">
        <f t="shared" si="0"/>
        <v>15</v>
      </c>
    </row>
    <row r="25" spans="1:6" ht="19.7" customHeight="1">
      <c r="A25" s="193" t="s">
        <v>44</v>
      </c>
      <c r="B25" s="199">
        <v>20</v>
      </c>
      <c r="C25" s="199">
        <v>2</v>
      </c>
      <c r="D25" s="199"/>
      <c r="E25" s="199">
        <v>0</v>
      </c>
      <c r="F25" s="186">
        <f t="shared" si="0"/>
        <v>22</v>
      </c>
    </row>
    <row r="26" spans="1:6" ht="19.7" customHeight="1">
      <c r="A26" s="193" t="s">
        <v>45</v>
      </c>
      <c r="B26" s="199">
        <v>6</v>
      </c>
      <c r="C26" s="199">
        <v>1</v>
      </c>
      <c r="D26" s="199">
        <v>0</v>
      </c>
      <c r="E26" s="199">
        <v>0</v>
      </c>
      <c r="F26" s="186">
        <f t="shared" si="0"/>
        <v>7</v>
      </c>
    </row>
    <row r="27" spans="1:6" ht="19.7" customHeight="1">
      <c r="A27" s="193" t="s">
        <v>46</v>
      </c>
      <c r="B27" s="199">
        <v>15</v>
      </c>
      <c r="C27" s="199">
        <v>0</v>
      </c>
      <c r="D27" s="199">
        <v>0</v>
      </c>
      <c r="E27" s="199">
        <v>0</v>
      </c>
      <c r="F27" s="186">
        <f t="shared" si="0"/>
        <v>15</v>
      </c>
    </row>
    <row r="28" spans="1:6" ht="19.7" customHeight="1">
      <c r="A28" s="193" t="s">
        <v>47</v>
      </c>
      <c r="B28" s="199">
        <v>17</v>
      </c>
      <c r="C28" s="199">
        <v>2</v>
      </c>
      <c r="D28" s="199">
        <v>0</v>
      </c>
      <c r="E28" s="199">
        <v>0</v>
      </c>
      <c r="F28" s="186">
        <f t="shared" si="0"/>
        <v>19</v>
      </c>
    </row>
    <row r="29" spans="1:6" ht="19.7" customHeight="1">
      <c r="A29" s="193" t="s">
        <v>48</v>
      </c>
      <c r="B29" s="199">
        <v>26</v>
      </c>
      <c r="C29" s="199">
        <v>1</v>
      </c>
      <c r="D29" s="199">
        <v>0</v>
      </c>
      <c r="E29" s="199">
        <v>0</v>
      </c>
      <c r="F29" s="186">
        <f t="shared" si="0"/>
        <v>27</v>
      </c>
    </row>
    <row r="30" spans="1:6" ht="19.7" customHeight="1">
      <c r="A30" s="193" t="s">
        <v>49</v>
      </c>
      <c r="B30" s="199">
        <v>20</v>
      </c>
      <c r="C30" s="199">
        <v>0</v>
      </c>
      <c r="D30" s="199">
        <v>0</v>
      </c>
      <c r="E30" s="199">
        <v>0</v>
      </c>
      <c r="F30" s="186">
        <f t="shared" si="0"/>
        <v>20</v>
      </c>
    </row>
    <row r="31" spans="1:6" ht="19.7" customHeight="1">
      <c r="A31" s="193" t="s">
        <v>50</v>
      </c>
      <c r="B31" s="199">
        <v>19</v>
      </c>
      <c r="C31" s="199">
        <v>0</v>
      </c>
      <c r="D31" s="199">
        <v>1</v>
      </c>
      <c r="E31" s="199">
        <v>0</v>
      </c>
      <c r="F31" s="186">
        <f t="shared" si="0"/>
        <v>20</v>
      </c>
    </row>
    <row r="32" spans="1:6" ht="19.7" customHeight="1">
      <c r="A32" s="193" t="s">
        <v>51</v>
      </c>
      <c r="B32" s="199">
        <v>17</v>
      </c>
      <c r="C32" s="199">
        <v>1</v>
      </c>
      <c r="D32" s="199">
        <v>0</v>
      </c>
      <c r="E32" s="199">
        <v>1</v>
      </c>
      <c r="F32" s="186">
        <f t="shared" si="0"/>
        <v>19</v>
      </c>
    </row>
    <row r="33" spans="1:6" ht="19.7" customHeight="1">
      <c r="A33" s="193" t="s">
        <v>52</v>
      </c>
      <c r="B33" s="199">
        <v>13</v>
      </c>
      <c r="C33" s="199">
        <v>2</v>
      </c>
      <c r="D33" s="199">
        <v>0</v>
      </c>
      <c r="E33" s="199">
        <v>0</v>
      </c>
      <c r="F33" s="186">
        <f t="shared" si="0"/>
        <v>15</v>
      </c>
    </row>
    <row r="34" spans="1:6" ht="19.7" customHeight="1">
      <c r="A34" s="193" t="s">
        <v>53</v>
      </c>
      <c r="B34" s="199">
        <v>20</v>
      </c>
      <c r="C34" s="199">
        <v>1</v>
      </c>
      <c r="D34" s="199">
        <v>0</v>
      </c>
      <c r="E34" s="199">
        <v>0</v>
      </c>
      <c r="F34" s="194">
        <f t="shared" si="0"/>
        <v>21</v>
      </c>
    </row>
    <row r="35" spans="1:6" ht="19.7" customHeight="1">
      <c r="A35" s="193" t="s">
        <v>54</v>
      </c>
      <c r="B35" s="199">
        <v>6</v>
      </c>
      <c r="C35" s="199">
        <v>1</v>
      </c>
      <c r="D35" s="199">
        <v>0</v>
      </c>
      <c r="E35" s="199">
        <v>0</v>
      </c>
      <c r="F35" s="194">
        <f t="shared" si="0"/>
        <v>7</v>
      </c>
    </row>
    <row r="36" spans="1:6" ht="19.7" customHeight="1">
      <c r="A36" s="193" t="s">
        <v>55</v>
      </c>
      <c r="B36" s="199">
        <v>7</v>
      </c>
      <c r="C36" s="199">
        <v>2</v>
      </c>
      <c r="D36" s="199">
        <v>1</v>
      </c>
      <c r="E36" s="199">
        <v>0</v>
      </c>
      <c r="F36" s="194">
        <f t="shared" si="0"/>
        <v>10</v>
      </c>
    </row>
    <row r="37" spans="1:6" s="26" customFormat="1" ht="19.7" customHeight="1">
      <c r="A37" s="193" t="s">
        <v>56</v>
      </c>
      <c r="B37" s="199">
        <v>9</v>
      </c>
      <c r="C37" s="199">
        <v>1</v>
      </c>
      <c r="D37" s="199">
        <v>0</v>
      </c>
      <c r="E37" s="199">
        <v>0</v>
      </c>
      <c r="F37" s="194">
        <f t="shared" si="0"/>
        <v>10</v>
      </c>
    </row>
    <row r="38" spans="1:6" ht="19.7" customHeight="1">
      <c r="A38" s="195" t="s">
        <v>57</v>
      </c>
      <c r="B38" s="199">
        <v>5</v>
      </c>
      <c r="C38" s="199">
        <v>0</v>
      </c>
      <c r="D38" s="199">
        <v>1</v>
      </c>
      <c r="E38" s="199">
        <v>0</v>
      </c>
      <c r="F38" s="194">
        <f t="shared" si="0"/>
        <v>6</v>
      </c>
    </row>
    <row r="39" spans="1:6" ht="16.5" customHeight="1" thickBot="1">
      <c r="A39" s="196"/>
      <c r="B39" s="99"/>
      <c r="C39" s="99"/>
      <c r="D39" s="99"/>
      <c r="E39" s="99"/>
      <c r="F39" s="197" t="s">
        <v>58</v>
      </c>
    </row>
    <row r="40" spans="1:6" ht="27.95" customHeight="1" thickTop="1">
      <c r="A40" s="253" t="s">
        <v>5</v>
      </c>
      <c r="B40" s="200">
        <f>SUM(B15:B39)</f>
        <v>271</v>
      </c>
      <c r="C40" s="200">
        <f>SUM(C15:C39)</f>
        <v>16</v>
      </c>
      <c r="D40" s="200">
        <f>SUM(D15:D39)</f>
        <v>4</v>
      </c>
      <c r="E40" s="200">
        <f>SUM(E15:E38)</f>
        <v>2</v>
      </c>
      <c r="F40" s="201">
        <f>SUM(B40:E40)</f>
        <v>293</v>
      </c>
    </row>
    <row r="41" spans="1:6" ht="27.95" customHeight="1">
      <c r="A41" s="20"/>
      <c r="B41" s="19"/>
      <c r="C41" s="19"/>
      <c r="D41" s="19"/>
      <c r="E41" s="19"/>
      <c r="F41" s="19"/>
    </row>
    <row r="42" spans="1:6" ht="8.25" customHeight="1">
      <c r="A42" s="17"/>
      <c r="B42" s="17"/>
      <c r="C42" s="17"/>
      <c r="D42" s="18"/>
      <c r="E42" s="18"/>
      <c r="F42" s="19"/>
    </row>
    <row r="43" spans="1:6" ht="35.25" customHeight="1">
      <c r="A43" s="20"/>
      <c r="B43" s="19"/>
      <c r="C43" s="19"/>
      <c r="D43" s="19"/>
      <c r="E43" s="19"/>
      <c r="F43" s="19"/>
    </row>
    <row r="44" spans="1:6" ht="35.25" customHeight="1">
      <c r="A44" s="20"/>
      <c r="B44" s="19"/>
      <c r="C44" s="19"/>
      <c r="D44" s="19"/>
      <c r="E44" s="19"/>
      <c r="F44" s="19"/>
    </row>
    <row r="45" spans="1:6" ht="35.25" customHeight="1">
      <c r="A45" s="20"/>
      <c r="B45" s="19"/>
      <c r="C45" s="19"/>
      <c r="D45" s="19"/>
      <c r="E45" s="19"/>
      <c r="F45" s="19"/>
    </row>
    <row r="46" spans="1:6" ht="35.25" customHeight="1">
      <c r="A46" s="20"/>
      <c r="B46" s="19"/>
      <c r="C46" s="19"/>
      <c r="D46" s="19"/>
      <c r="E46" s="19"/>
      <c r="F46" s="19"/>
    </row>
    <row r="47" spans="1:6" ht="51" customHeight="1">
      <c r="A47" s="20"/>
      <c r="B47" s="19"/>
      <c r="C47" s="19"/>
      <c r="D47" s="19"/>
      <c r="E47" s="19"/>
      <c r="F47" s="19"/>
    </row>
    <row r="48" spans="1:6" ht="13.5" customHeight="1">
      <c r="A48" s="20"/>
      <c r="B48" s="19"/>
      <c r="C48" s="19"/>
      <c r="D48" s="19"/>
      <c r="E48" s="19"/>
      <c r="F48" s="19"/>
    </row>
    <row r="49" spans="1:6" ht="18.75" customHeight="1">
      <c r="A49" s="20"/>
      <c r="B49" s="19"/>
      <c r="C49" s="19"/>
      <c r="D49" s="19"/>
      <c r="E49" s="19"/>
      <c r="F49" s="19"/>
    </row>
    <row r="50" spans="1:6" ht="30.95" customHeight="1">
      <c r="A50" s="21"/>
      <c r="B50" s="19"/>
      <c r="C50" s="19"/>
      <c r="D50" s="19"/>
      <c r="E50" s="19"/>
      <c r="F50" s="19"/>
    </row>
    <row r="51" spans="1:6" ht="30.95" customHeight="1">
      <c r="F51" s="19"/>
    </row>
    <row r="52" spans="1:6" ht="30.95" customHeight="1">
      <c r="F52" s="19"/>
    </row>
    <row r="53" spans="1:6" ht="30.95" customHeight="1">
      <c r="A53" s="22"/>
      <c r="B53" s="22"/>
      <c r="C53" s="22"/>
      <c r="D53" s="22"/>
      <c r="E53" s="22"/>
      <c r="F53" s="19"/>
    </row>
    <row r="54" spans="1:6" ht="30.95" customHeight="1">
      <c r="A54" s="16"/>
      <c r="B54" s="16"/>
      <c r="C54" s="16"/>
      <c r="D54" s="16"/>
      <c r="E54" s="16"/>
      <c r="F54" s="19"/>
    </row>
    <row r="55" spans="1:6" ht="30.95" customHeight="1">
      <c r="A55" s="7"/>
      <c r="B55" s="7"/>
      <c r="C55" s="7"/>
      <c r="D55" s="7"/>
      <c r="E55" s="7"/>
      <c r="F55" s="19"/>
    </row>
    <row r="56" spans="1:6" ht="30.95" customHeight="1">
      <c r="A56" s="20"/>
      <c r="B56" s="19"/>
      <c r="C56" s="19"/>
      <c r="D56" s="19"/>
      <c r="E56" s="19"/>
      <c r="F56" s="19"/>
    </row>
    <row r="57" spans="1:6" ht="30.95" customHeight="1">
      <c r="A57" s="20"/>
      <c r="B57" s="19"/>
      <c r="C57" s="19"/>
      <c r="D57" s="19"/>
      <c r="E57" s="19"/>
      <c r="F57" s="19"/>
    </row>
    <row r="58" spans="1:6" ht="30.95" customHeight="1">
      <c r="A58" s="20"/>
      <c r="B58" s="19"/>
      <c r="C58" s="19"/>
      <c r="D58" s="19"/>
      <c r="E58" s="19"/>
      <c r="F58" s="19"/>
    </row>
    <row r="59" spans="1:6" ht="30.95" customHeight="1">
      <c r="A59" s="20"/>
      <c r="B59" s="19"/>
      <c r="C59" s="19"/>
      <c r="D59" s="19"/>
      <c r="E59" s="19"/>
      <c r="F59" s="19"/>
    </row>
    <row r="60" spans="1:6" ht="30.95" customHeight="1">
      <c r="A60" s="20"/>
      <c r="B60" s="19"/>
      <c r="C60" s="19"/>
      <c r="D60" s="19"/>
      <c r="E60" s="19"/>
      <c r="F60" s="19"/>
    </row>
    <row r="61" spans="1:6" ht="30.95" customHeight="1">
      <c r="A61" s="23"/>
      <c r="B61" s="18"/>
      <c r="C61" s="18"/>
      <c r="D61" s="18"/>
      <c r="E61" s="18"/>
      <c r="F61" s="19"/>
    </row>
    <row r="62" spans="1:6" ht="30.95" customHeight="1">
      <c r="A62" s="20"/>
      <c r="B62" s="19"/>
      <c r="C62" s="19"/>
      <c r="D62" s="19"/>
      <c r="E62" s="19"/>
      <c r="F62" s="19"/>
    </row>
    <row r="63" spans="1:6" ht="30.95" customHeight="1">
      <c r="A63" s="20"/>
      <c r="B63" s="19"/>
      <c r="C63" s="19"/>
      <c r="D63" s="19"/>
      <c r="E63" s="19"/>
      <c r="F63" s="19"/>
    </row>
    <row r="64" spans="1:6" ht="30.95" customHeight="1">
      <c r="A64" s="21"/>
      <c r="B64" s="19"/>
      <c r="C64" s="19"/>
      <c r="D64" s="19"/>
      <c r="E64" s="19"/>
      <c r="F64" s="19"/>
    </row>
    <row r="65" spans="6:6" ht="15">
      <c r="F65" s="19"/>
    </row>
    <row r="66" spans="6:6" ht="15">
      <c r="F66" s="19"/>
    </row>
    <row r="67" spans="6:6" ht="15">
      <c r="F67" s="19"/>
    </row>
    <row r="68" spans="6:6" ht="15">
      <c r="F68" s="19"/>
    </row>
    <row r="69" spans="6:6" ht="15">
      <c r="F69" s="19"/>
    </row>
    <row r="70" spans="6:6" ht="15">
      <c r="F70" s="19"/>
    </row>
    <row r="71" spans="6:6" ht="15">
      <c r="F71" s="19"/>
    </row>
    <row r="72" spans="6:6" ht="15">
      <c r="F72" s="19"/>
    </row>
    <row r="73" spans="6:6" ht="15">
      <c r="F73" s="19"/>
    </row>
    <row r="74" spans="6:6" ht="15">
      <c r="F74" s="19"/>
    </row>
    <row r="75" spans="6:6" ht="15">
      <c r="F75" s="19"/>
    </row>
    <row r="76" spans="6:6" ht="15">
      <c r="F76" s="19"/>
    </row>
    <row r="77" spans="6:6" ht="15">
      <c r="F77" s="19"/>
    </row>
    <row r="78" spans="6:6" ht="15">
      <c r="F78" s="19"/>
    </row>
    <row r="79" spans="6:6" ht="15">
      <c r="F79" s="19"/>
    </row>
    <row r="80" spans="6:6" ht="15">
      <c r="F80" s="19"/>
    </row>
    <row r="81" spans="6:6" ht="15">
      <c r="F81" s="19"/>
    </row>
    <row r="82" spans="6:6" ht="15">
      <c r="F82" s="19"/>
    </row>
    <row r="83" spans="6:6" ht="15">
      <c r="F83" s="19"/>
    </row>
    <row r="84" spans="6:6" ht="15">
      <c r="F84" s="19"/>
    </row>
    <row r="85" spans="6:6" ht="15">
      <c r="F85" s="19"/>
    </row>
    <row r="86" spans="6:6" ht="15">
      <c r="F86" s="19"/>
    </row>
    <row r="87" spans="6:6" ht="15">
      <c r="F87" s="19"/>
    </row>
    <row r="88" spans="6:6" ht="15">
      <c r="F88" s="19"/>
    </row>
    <row r="89" spans="6:6" ht="15">
      <c r="F89" s="19"/>
    </row>
    <row r="90" spans="6:6" ht="15">
      <c r="F90" s="19"/>
    </row>
    <row r="91" spans="6:6" ht="15">
      <c r="F91" s="19"/>
    </row>
    <row r="92" spans="6:6" ht="15">
      <c r="F92" s="19"/>
    </row>
    <row r="93" spans="6:6" ht="15.75">
      <c r="F93" s="25"/>
    </row>
    <row r="94" spans="6:6" ht="15.75">
      <c r="F94" s="18"/>
    </row>
    <row r="95" spans="6:6" ht="15">
      <c r="F95" s="19"/>
    </row>
    <row r="96" spans="6:6" ht="15.75">
      <c r="F96" s="18"/>
    </row>
    <row r="97" spans="6:6" ht="15">
      <c r="F97" s="19"/>
    </row>
    <row r="98" spans="6:6" ht="15">
      <c r="F98" s="19"/>
    </row>
    <row r="99" spans="6:6" ht="15">
      <c r="F99" s="19"/>
    </row>
    <row r="102" spans="6:6" ht="15.75">
      <c r="F102" s="22"/>
    </row>
    <row r="103" spans="6:6">
      <c r="F103" s="16"/>
    </row>
    <row r="104" spans="6:6" ht="15">
      <c r="F104" s="7"/>
    </row>
    <row r="105" spans="6:6" ht="15">
      <c r="F105" s="19"/>
    </row>
    <row r="106" spans="6:6" ht="15">
      <c r="F106" s="19"/>
    </row>
    <row r="107" spans="6:6" ht="15">
      <c r="F107" s="19"/>
    </row>
    <row r="108" spans="6:6" ht="15">
      <c r="F108" s="19"/>
    </row>
    <row r="109" spans="6:6" ht="15">
      <c r="F109" s="19"/>
    </row>
    <row r="110" spans="6:6" ht="15.75">
      <c r="F110" s="18"/>
    </row>
    <row r="111" spans="6:6" ht="15">
      <c r="F111" s="19"/>
    </row>
    <row r="112" spans="6:6" ht="15">
      <c r="F112" s="19"/>
    </row>
    <row r="113" spans="6:6" ht="15">
      <c r="F113" s="19"/>
    </row>
  </sheetData>
  <printOptions horizontalCentered="1"/>
  <pageMargins left="0.66" right="0" top="0.86614173228346458" bottom="0" header="0" footer="0"/>
  <pageSetup scale="75" orientation="portrait" r:id="rId1"/>
  <headerFooter alignWithMargins="0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I101"/>
  <sheetViews>
    <sheetView showGridLines="0" view="pageLayout" topLeftCell="A70" zoomScaleNormal="100" workbookViewId="0">
      <selection activeCell="B30" sqref="B30"/>
    </sheetView>
  </sheetViews>
  <sheetFormatPr baseColWidth="10" defaultRowHeight="12.75"/>
  <cols>
    <col min="1" max="1" width="2.5703125" style="15" customWidth="1"/>
    <col min="2" max="2" width="20.7109375" style="15" customWidth="1"/>
    <col min="3" max="3" width="15" style="15" customWidth="1"/>
    <col min="4" max="4" width="18.85546875" style="15" customWidth="1"/>
    <col min="5" max="5" width="19.42578125" style="15" customWidth="1"/>
    <col min="6" max="6" width="21.85546875" style="15" customWidth="1"/>
    <col min="7" max="7" width="15.5703125" style="15" customWidth="1"/>
    <col min="8" max="257" width="11.42578125" style="15"/>
    <col min="258" max="258" width="22.5703125" style="15" customWidth="1"/>
    <col min="259" max="259" width="14.7109375" style="15" customWidth="1"/>
    <col min="260" max="260" width="17.140625" style="15" customWidth="1"/>
    <col min="261" max="261" width="18.42578125" style="15" customWidth="1"/>
    <col min="262" max="262" width="15.42578125" style="15" customWidth="1"/>
    <col min="263" max="263" width="15.5703125" style="15" customWidth="1"/>
    <col min="264" max="513" width="11.42578125" style="15"/>
    <col min="514" max="514" width="22.5703125" style="15" customWidth="1"/>
    <col min="515" max="515" width="14.7109375" style="15" customWidth="1"/>
    <col min="516" max="516" width="17.140625" style="15" customWidth="1"/>
    <col min="517" max="517" width="18.42578125" style="15" customWidth="1"/>
    <col min="518" max="518" width="15.42578125" style="15" customWidth="1"/>
    <col min="519" max="519" width="15.5703125" style="15" customWidth="1"/>
    <col min="520" max="769" width="11.42578125" style="15"/>
    <col min="770" max="770" width="22.5703125" style="15" customWidth="1"/>
    <col min="771" max="771" width="14.7109375" style="15" customWidth="1"/>
    <col min="772" max="772" width="17.140625" style="15" customWidth="1"/>
    <col min="773" max="773" width="18.42578125" style="15" customWidth="1"/>
    <col min="774" max="774" width="15.42578125" style="15" customWidth="1"/>
    <col min="775" max="775" width="15.5703125" style="15" customWidth="1"/>
    <col min="776" max="1025" width="11.42578125" style="15"/>
    <col min="1026" max="1026" width="22.5703125" style="15" customWidth="1"/>
    <col min="1027" max="1027" width="14.7109375" style="15" customWidth="1"/>
    <col min="1028" max="1028" width="17.140625" style="15" customWidth="1"/>
    <col min="1029" max="1029" width="18.42578125" style="15" customWidth="1"/>
    <col min="1030" max="1030" width="15.42578125" style="15" customWidth="1"/>
    <col min="1031" max="1031" width="15.5703125" style="15" customWidth="1"/>
    <col min="1032" max="1281" width="11.42578125" style="15"/>
    <col min="1282" max="1282" width="22.5703125" style="15" customWidth="1"/>
    <col min="1283" max="1283" width="14.7109375" style="15" customWidth="1"/>
    <col min="1284" max="1284" width="17.140625" style="15" customWidth="1"/>
    <col min="1285" max="1285" width="18.42578125" style="15" customWidth="1"/>
    <col min="1286" max="1286" width="15.42578125" style="15" customWidth="1"/>
    <col min="1287" max="1287" width="15.5703125" style="15" customWidth="1"/>
    <col min="1288" max="1537" width="11.42578125" style="15"/>
    <col min="1538" max="1538" width="22.5703125" style="15" customWidth="1"/>
    <col min="1539" max="1539" width="14.7109375" style="15" customWidth="1"/>
    <col min="1540" max="1540" width="17.140625" style="15" customWidth="1"/>
    <col min="1541" max="1541" width="18.42578125" style="15" customWidth="1"/>
    <col min="1542" max="1542" width="15.42578125" style="15" customWidth="1"/>
    <col min="1543" max="1543" width="15.5703125" style="15" customWidth="1"/>
    <col min="1544" max="1793" width="11.42578125" style="15"/>
    <col min="1794" max="1794" width="22.5703125" style="15" customWidth="1"/>
    <col min="1795" max="1795" width="14.7109375" style="15" customWidth="1"/>
    <col min="1796" max="1796" width="17.140625" style="15" customWidth="1"/>
    <col min="1797" max="1797" width="18.42578125" style="15" customWidth="1"/>
    <col min="1798" max="1798" width="15.42578125" style="15" customWidth="1"/>
    <col min="1799" max="1799" width="15.5703125" style="15" customWidth="1"/>
    <col min="1800" max="2049" width="11.42578125" style="15"/>
    <col min="2050" max="2050" width="22.5703125" style="15" customWidth="1"/>
    <col min="2051" max="2051" width="14.7109375" style="15" customWidth="1"/>
    <col min="2052" max="2052" width="17.140625" style="15" customWidth="1"/>
    <col min="2053" max="2053" width="18.42578125" style="15" customWidth="1"/>
    <col min="2054" max="2054" width="15.42578125" style="15" customWidth="1"/>
    <col min="2055" max="2055" width="15.5703125" style="15" customWidth="1"/>
    <col min="2056" max="2305" width="11.42578125" style="15"/>
    <col min="2306" max="2306" width="22.5703125" style="15" customWidth="1"/>
    <col min="2307" max="2307" width="14.7109375" style="15" customWidth="1"/>
    <col min="2308" max="2308" width="17.140625" style="15" customWidth="1"/>
    <col min="2309" max="2309" width="18.42578125" style="15" customWidth="1"/>
    <col min="2310" max="2310" width="15.42578125" style="15" customWidth="1"/>
    <col min="2311" max="2311" width="15.5703125" style="15" customWidth="1"/>
    <col min="2312" max="2561" width="11.42578125" style="15"/>
    <col min="2562" max="2562" width="22.5703125" style="15" customWidth="1"/>
    <col min="2563" max="2563" width="14.7109375" style="15" customWidth="1"/>
    <col min="2564" max="2564" width="17.140625" style="15" customWidth="1"/>
    <col min="2565" max="2565" width="18.42578125" style="15" customWidth="1"/>
    <col min="2566" max="2566" width="15.42578125" style="15" customWidth="1"/>
    <col min="2567" max="2567" width="15.5703125" style="15" customWidth="1"/>
    <col min="2568" max="2817" width="11.42578125" style="15"/>
    <col min="2818" max="2818" width="22.5703125" style="15" customWidth="1"/>
    <col min="2819" max="2819" width="14.7109375" style="15" customWidth="1"/>
    <col min="2820" max="2820" width="17.140625" style="15" customWidth="1"/>
    <col min="2821" max="2821" width="18.42578125" style="15" customWidth="1"/>
    <col min="2822" max="2822" width="15.42578125" style="15" customWidth="1"/>
    <col min="2823" max="2823" width="15.5703125" style="15" customWidth="1"/>
    <col min="2824" max="3073" width="11.42578125" style="15"/>
    <col min="3074" max="3074" width="22.5703125" style="15" customWidth="1"/>
    <col min="3075" max="3075" width="14.7109375" style="15" customWidth="1"/>
    <col min="3076" max="3076" width="17.140625" style="15" customWidth="1"/>
    <col min="3077" max="3077" width="18.42578125" style="15" customWidth="1"/>
    <col min="3078" max="3078" width="15.42578125" style="15" customWidth="1"/>
    <col min="3079" max="3079" width="15.5703125" style="15" customWidth="1"/>
    <col min="3080" max="3329" width="11.42578125" style="15"/>
    <col min="3330" max="3330" width="22.5703125" style="15" customWidth="1"/>
    <col min="3331" max="3331" width="14.7109375" style="15" customWidth="1"/>
    <col min="3332" max="3332" width="17.140625" style="15" customWidth="1"/>
    <col min="3333" max="3333" width="18.42578125" style="15" customWidth="1"/>
    <col min="3334" max="3334" width="15.42578125" style="15" customWidth="1"/>
    <col min="3335" max="3335" width="15.5703125" style="15" customWidth="1"/>
    <col min="3336" max="3585" width="11.42578125" style="15"/>
    <col min="3586" max="3586" width="22.5703125" style="15" customWidth="1"/>
    <col min="3587" max="3587" width="14.7109375" style="15" customWidth="1"/>
    <col min="3588" max="3588" width="17.140625" style="15" customWidth="1"/>
    <col min="3589" max="3589" width="18.42578125" style="15" customWidth="1"/>
    <col min="3590" max="3590" width="15.42578125" style="15" customWidth="1"/>
    <col min="3591" max="3591" width="15.5703125" style="15" customWidth="1"/>
    <col min="3592" max="3841" width="11.42578125" style="15"/>
    <col min="3842" max="3842" width="22.5703125" style="15" customWidth="1"/>
    <col min="3843" max="3843" width="14.7109375" style="15" customWidth="1"/>
    <col min="3844" max="3844" width="17.140625" style="15" customWidth="1"/>
    <col min="3845" max="3845" width="18.42578125" style="15" customWidth="1"/>
    <col min="3846" max="3846" width="15.42578125" style="15" customWidth="1"/>
    <col min="3847" max="3847" width="15.5703125" style="15" customWidth="1"/>
    <col min="3848" max="4097" width="11.42578125" style="15"/>
    <col min="4098" max="4098" width="22.5703125" style="15" customWidth="1"/>
    <col min="4099" max="4099" width="14.7109375" style="15" customWidth="1"/>
    <col min="4100" max="4100" width="17.140625" style="15" customWidth="1"/>
    <col min="4101" max="4101" width="18.42578125" style="15" customWidth="1"/>
    <col min="4102" max="4102" width="15.42578125" style="15" customWidth="1"/>
    <col min="4103" max="4103" width="15.5703125" style="15" customWidth="1"/>
    <col min="4104" max="4353" width="11.42578125" style="15"/>
    <col min="4354" max="4354" width="22.5703125" style="15" customWidth="1"/>
    <col min="4355" max="4355" width="14.7109375" style="15" customWidth="1"/>
    <col min="4356" max="4356" width="17.140625" style="15" customWidth="1"/>
    <col min="4357" max="4357" width="18.42578125" style="15" customWidth="1"/>
    <col min="4358" max="4358" width="15.42578125" style="15" customWidth="1"/>
    <col min="4359" max="4359" width="15.5703125" style="15" customWidth="1"/>
    <col min="4360" max="4609" width="11.42578125" style="15"/>
    <col min="4610" max="4610" width="22.5703125" style="15" customWidth="1"/>
    <col min="4611" max="4611" width="14.7109375" style="15" customWidth="1"/>
    <col min="4612" max="4612" width="17.140625" style="15" customWidth="1"/>
    <col min="4613" max="4613" width="18.42578125" style="15" customWidth="1"/>
    <col min="4614" max="4614" width="15.42578125" style="15" customWidth="1"/>
    <col min="4615" max="4615" width="15.5703125" style="15" customWidth="1"/>
    <col min="4616" max="4865" width="11.42578125" style="15"/>
    <col min="4866" max="4866" width="22.5703125" style="15" customWidth="1"/>
    <col min="4867" max="4867" width="14.7109375" style="15" customWidth="1"/>
    <col min="4868" max="4868" width="17.140625" style="15" customWidth="1"/>
    <col min="4869" max="4869" width="18.42578125" style="15" customWidth="1"/>
    <col min="4870" max="4870" width="15.42578125" style="15" customWidth="1"/>
    <col min="4871" max="4871" width="15.5703125" style="15" customWidth="1"/>
    <col min="4872" max="5121" width="11.42578125" style="15"/>
    <col min="5122" max="5122" width="22.5703125" style="15" customWidth="1"/>
    <col min="5123" max="5123" width="14.7109375" style="15" customWidth="1"/>
    <col min="5124" max="5124" width="17.140625" style="15" customWidth="1"/>
    <col min="5125" max="5125" width="18.42578125" style="15" customWidth="1"/>
    <col min="5126" max="5126" width="15.42578125" style="15" customWidth="1"/>
    <col min="5127" max="5127" width="15.5703125" style="15" customWidth="1"/>
    <col min="5128" max="5377" width="11.42578125" style="15"/>
    <col min="5378" max="5378" width="22.5703125" style="15" customWidth="1"/>
    <col min="5379" max="5379" width="14.7109375" style="15" customWidth="1"/>
    <col min="5380" max="5380" width="17.140625" style="15" customWidth="1"/>
    <col min="5381" max="5381" width="18.42578125" style="15" customWidth="1"/>
    <col min="5382" max="5382" width="15.42578125" style="15" customWidth="1"/>
    <col min="5383" max="5383" width="15.5703125" style="15" customWidth="1"/>
    <col min="5384" max="5633" width="11.42578125" style="15"/>
    <col min="5634" max="5634" width="22.5703125" style="15" customWidth="1"/>
    <col min="5635" max="5635" width="14.7109375" style="15" customWidth="1"/>
    <col min="5636" max="5636" width="17.140625" style="15" customWidth="1"/>
    <col min="5637" max="5637" width="18.42578125" style="15" customWidth="1"/>
    <col min="5638" max="5638" width="15.42578125" style="15" customWidth="1"/>
    <col min="5639" max="5639" width="15.5703125" style="15" customWidth="1"/>
    <col min="5640" max="5889" width="11.42578125" style="15"/>
    <col min="5890" max="5890" width="22.5703125" style="15" customWidth="1"/>
    <col min="5891" max="5891" width="14.7109375" style="15" customWidth="1"/>
    <col min="5892" max="5892" width="17.140625" style="15" customWidth="1"/>
    <col min="5893" max="5893" width="18.42578125" style="15" customWidth="1"/>
    <col min="5894" max="5894" width="15.42578125" style="15" customWidth="1"/>
    <col min="5895" max="5895" width="15.5703125" style="15" customWidth="1"/>
    <col min="5896" max="6145" width="11.42578125" style="15"/>
    <col min="6146" max="6146" width="22.5703125" style="15" customWidth="1"/>
    <col min="6147" max="6147" width="14.7109375" style="15" customWidth="1"/>
    <col min="6148" max="6148" width="17.140625" style="15" customWidth="1"/>
    <col min="6149" max="6149" width="18.42578125" style="15" customWidth="1"/>
    <col min="6150" max="6150" width="15.42578125" style="15" customWidth="1"/>
    <col min="6151" max="6151" width="15.5703125" style="15" customWidth="1"/>
    <col min="6152" max="6401" width="11.42578125" style="15"/>
    <col min="6402" max="6402" width="22.5703125" style="15" customWidth="1"/>
    <col min="6403" max="6403" width="14.7109375" style="15" customWidth="1"/>
    <col min="6404" max="6404" width="17.140625" style="15" customWidth="1"/>
    <col min="6405" max="6405" width="18.42578125" style="15" customWidth="1"/>
    <col min="6406" max="6406" width="15.42578125" style="15" customWidth="1"/>
    <col min="6407" max="6407" width="15.5703125" style="15" customWidth="1"/>
    <col min="6408" max="6657" width="11.42578125" style="15"/>
    <col min="6658" max="6658" width="22.5703125" style="15" customWidth="1"/>
    <col min="6659" max="6659" width="14.7109375" style="15" customWidth="1"/>
    <col min="6660" max="6660" width="17.140625" style="15" customWidth="1"/>
    <col min="6661" max="6661" width="18.42578125" style="15" customWidth="1"/>
    <col min="6662" max="6662" width="15.42578125" style="15" customWidth="1"/>
    <col min="6663" max="6663" width="15.5703125" style="15" customWidth="1"/>
    <col min="6664" max="6913" width="11.42578125" style="15"/>
    <col min="6914" max="6914" width="22.5703125" style="15" customWidth="1"/>
    <col min="6915" max="6915" width="14.7109375" style="15" customWidth="1"/>
    <col min="6916" max="6916" width="17.140625" style="15" customWidth="1"/>
    <col min="6917" max="6917" width="18.42578125" style="15" customWidth="1"/>
    <col min="6918" max="6918" width="15.42578125" style="15" customWidth="1"/>
    <col min="6919" max="6919" width="15.5703125" style="15" customWidth="1"/>
    <col min="6920" max="7169" width="11.42578125" style="15"/>
    <col min="7170" max="7170" width="22.5703125" style="15" customWidth="1"/>
    <col min="7171" max="7171" width="14.7109375" style="15" customWidth="1"/>
    <col min="7172" max="7172" width="17.140625" style="15" customWidth="1"/>
    <col min="7173" max="7173" width="18.42578125" style="15" customWidth="1"/>
    <col min="7174" max="7174" width="15.42578125" style="15" customWidth="1"/>
    <col min="7175" max="7175" width="15.5703125" style="15" customWidth="1"/>
    <col min="7176" max="7425" width="11.42578125" style="15"/>
    <col min="7426" max="7426" width="22.5703125" style="15" customWidth="1"/>
    <col min="7427" max="7427" width="14.7109375" style="15" customWidth="1"/>
    <col min="7428" max="7428" width="17.140625" style="15" customWidth="1"/>
    <col min="7429" max="7429" width="18.42578125" style="15" customWidth="1"/>
    <col min="7430" max="7430" width="15.42578125" style="15" customWidth="1"/>
    <col min="7431" max="7431" width="15.5703125" style="15" customWidth="1"/>
    <col min="7432" max="7681" width="11.42578125" style="15"/>
    <col min="7682" max="7682" width="22.5703125" style="15" customWidth="1"/>
    <col min="7683" max="7683" width="14.7109375" style="15" customWidth="1"/>
    <col min="7684" max="7684" width="17.140625" style="15" customWidth="1"/>
    <col min="7685" max="7685" width="18.42578125" style="15" customWidth="1"/>
    <col min="7686" max="7686" width="15.42578125" style="15" customWidth="1"/>
    <col min="7687" max="7687" width="15.5703125" style="15" customWidth="1"/>
    <col min="7688" max="7937" width="11.42578125" style="15"/>
    <col min="7938" max="7938" width="22.5703125" style="15" customWidth="1"/>
    <col min="7939" max="7939" width="14.7109375" style="15" customWidth="1"/>
    <col min="7940" max="7940" width="17.140625" style="15" customWidth="1"/>
    <col min="7941" max="7941" width="18.42578125" style="15" customWidth="1"/>
    <col min="7942" max="7942" width="15.42578125" style="15" customWidth="1"/>
    <col min="7943" max="7943" width="15.5703125" style="15" customWidth="1"/>
    <col min="7944" max="8193" width="11.42578125" style="15"/>
    <col min="8194" max="8194" width="22.5703125" style="15" customWidth="1"/>
    <col min="8195" max="8195" width="14.7109375" style="15" customWidth="1"/>
    <col min="8196" max="8196" width="17.140625" style="15" customWidth="1"/>
    <col min="8197" max="8197" width="18.42578125" style="15" customWidth="1"/>
    <col min="8198" max="8198" width="15.42578125" style="15" customWidth="1"/>
    <col min="8199" max="8199" width="15.5703125" style="15" customWidth="1"/>
    <col min="8200" max="8449" width="11.42578125" style="15"/>
    <col min="8450" max="8450" width="22.5703125" style="15" customWidth="1"/>
    <col min="8451" max="8451" width="14.7109375" style="15" customWidth="1"/>
    <col min="8452" max="8452" width="17.140625" style="15" customWidth="1"/>
    <col min="8453" max="8453" width="18.42578125" style="15" customWidth="1"/>
    <col min="8454" max="8454" width="15.42578125" style="15" customWidth="1"/>
    <col min="8455" max="8455" width="15.5703125" style="15" customWidth="1"/>
    <col min="8456" max="8705" width="11.42578125" style="15"/>
    <col min="8706" max="8706" width="22.5703125" style="15" customWidth="1"/>
    <col min="8707" max="8707" width="14.7109375" style="15" customWidth="1"/>
    <col min="8708" max="8708" width="17.140625" style="15" customWidth="1"/>
    <col min="8709" max="8709" width="18.42578125" style="15" customWidth="1"/>
    <col min="8710" max="8710" width="15.42578125" style="15" customWidth="1"/>
    <col min="8711" max="8711" width="15.5703125" style="15" customWidth="1"/>
    <col min="8712" max="8961" width="11.42578125" style="15"/>
    <col min="8962" max="8962" width="22.5703125" style="15" customWidth="1"/>
    <col min="8963" max="8963" width="14.7109375" style="15" customWidth="1"/>
    <col min="8964" max="8964" width="17.140625" style="15" customWidth="1"/>
    <col min="8965" max="8965" width="18.42578125" style="15" customWidth="1"/>
    <col min="8966" max="8966" width="15.42578125" style="15" customWidth="1"/>
    <col min="8967" max="8967" width="15.5703125" style="15" customWidth="1"/>
    <col min="8968" max="9217" width="11.42578125" style="15"/>
    <col min="9218" max="9218" width="22.5703125" style="15" customWidth="1"/>
    <col min="9219" max="9219" width="14.7109375" style="15" customWidth="1"/>
    <col min="9220" max="9220" width="17.140625" style="15" customWidth="1"/>
    <col min="9221" max="9221" width="18.42578125" style="15" customWidth="1"/>
    <col min="9222" max="9222" width="15.42578125" style="15" customWidth="1"/>
    <col min="9223" max="9223" width="15.5703125" style="15" customWidth="1"/>
    <col min="9224" max="9473" width="11.42578125" style="15"/>
    <col min="9474" max="9474" width="22.5703125" style="15" customWidth="1"/>
    <col min="9475" max="9475" width="14.7109375" style="15" customWidth="1"/>
    <col min="9476" max="9476" width="17.140625" style="15" customWidth="1"/>
    <col min="9477" max="9477" width="18.42578125" style="15" customWidth="1"/>
    <col min="9478" max="9478" width="15.42578125" style="15" customWidth="1"/>
    <col min="9479" max="9479" width="15.5703125" style="15" customWidth="1"/>
    <col min="9480" max="9729" width="11.42578125" style="15"/>
    <col min="9730" max="9730" width="22.5703125" style="15" customWidth="1"/>
    <col min="9731" max="9731" width="14.7109375" style="15" customWidth="1"/>
    <col min="9732" max="9732" width="17.140625" style="15" customWidth="1"/>
    <col min="9733" max="9733" width="18.42578125" style="15" customWidth="1"/>
    <col min="9734" max="9734" width="15.42578125" style="15" customWidth="1"/>
    <col min="9735" max="9735" width="15.5703125" style="15" customWidth="1"/>
    <col min="9736" max="9985" width="11.42578125" style="15"/>
    <col min="9986" max="9986" width="22.5703125" style="15" customWidth="1"/>
    <col min="9987" max="9987" width="14.7109375" style="15" customWidth="1"/>
    <col min="9988" max="9988" width="17.140625" style="15" customWidth="1"/>
    <col min="9989" max="9989" width="18.42578125" style="15" customWidth="1"/>
    <col min="9990" max="9990" width="15.42578125" style="15" customWidth="1"/>
    <col min="9991" max="9991" width="15.5703125" style="15" customWidth="1"/>
    <col min="9992" max="10241" width="11.42578125" style="15"/>
    <col min="10242" max="10242" width="22.5703125" style="15" customWidth="1"/>
    <col min="10243" max="10243" width="14.7109375" style="15" customWidth="1"/>
    <col min="10244" max="10244" width="17.140625" style="15" customWidth="1"/>
    <col min="10245" max="10245" width="18.42578125" style="15" customWidth="1"/>
    <col min="10246" max="10246" width="15.42578125" style="15" customWidth="1"/>
    <col min="10247" max="10247" width="15.5703125" style="15" customWidth="1"/>
    <col min="10248" max="10497" width="11.42578125" style="15"/>
    <col min="10498" max="10498" width="22.5703125" style="15" customWidth="1"/>
    <col min="10499" max="10499" width="14.7109375" style="15" customWidth="1"/>
    <col min="10500" max="10500" width="17.140625" style="15" customWidth="1"/>
    <col min="10501" max="10501" width="18.42578125" style="15" customWidth="1"/>
    <col min="10502" max="10502" width="15.42578125" style="15" customWidth="1"/>
    <col min="10503" max="10503" width="15.5703125" style="15" customWidth="1"/>
    <col min="10504" max="10753" width="11.42578125" style="15"/>
    <col min="10754" max="10754" width="22.5703125" style="15" customWidth="1"/>
    <col min="10755" max="10755" width="14.7109375" style="15" customWidth="1"/>
    <col min="10756" max="10756" width="17.140625" style="15" customWidth="1"/>
    <col min="10757" max="10757" width="18.42578125" style="15" customWidth="1"/>
    <col min="10758" max="10758" width="15.42578125" style="15" customWidth="1"/>
    <col min="10759" max="10759" width="15.5703125" style="15" customWidth="1"/>
    <col min="10760" max="11009" width="11.42578125" style="15"/>
    <col min="11010" max="11010" width="22.5703125" style="15" customWidth="1"/>
    <col min="11011" max="11011" width="14.7109375" style="15" customWidth="1"/>
    <col min="11012" max="11012" width="17.140625" style="15" customWidth="1"/>
    <col min="11013" max="11013" width="18.42578125" style="15" customWidth="1"/>
    <col min="11014" max="11014" width="15.42578125" style="15" customWidth="1"/>
    <col min="11015" max="11015" width="15.5703125" style="15" customWidth="1"/>
    <col min="11016" max="11265" width="11.42578125" style="15"/>
    <col min="11266" max="11266" width="22.5703125" style="15" customWidth="1"/>
    <col min="11267" max="11267" width="14.7109375" style="15" customWidth="1"/>
    <col min="11268" max="11268" width="17.140625" style="15" customWidth="1"/>
    <col min="11269" max="11269" width="18.42578125" style="15" customWidth="1"/>
    <col min="11270" max="11270" width="15.42578125" style="15" customWidth="1"/>
    <col min="11271" max="11271" width="15.5703125" style="15" customWidth="1"/>
    <col min="11272" max="11521" width="11.42578125" style="15"/>
    <col min="11522" max="11522" width="22.5703125" style="15" customWidth="1"/>
    <col min="11523" max="11523" width="14.7109375" style="15" customWidth="1"/>
    <col min="11524" max="11524" width="17.140625" style="15" customWidth="1"/>
    <col min="11525" max="11525" width="18.42578125" style="15" customWidth="1"/>
    <col min="11526" max="11526" width="15.42578125" style="15" customWidth="1"/>
    <col min="11527" max="11527" width="15.5703125" style="15" customWidth="1"/>
    <col min="11528" max="11777" width="11.42578125" style="15"/>
    <col min="11778" max="11778" width="22.5703125" style="15" customWidth="1"/>
    <col min="11779" max="11779" width="14.7109375" style="15" customWidth="1"/>
    <col min="11780" max="11780" width="17.140625" style="15" customWidth="1"/>
    <col min="11781" max="11781" width="18.42578125" style="15" customWidth="1"/>
    <col min="11782" max="11782" width="15.42578125" style="15" customWidth="1"/>
    <col min="11783" max="11783" width="15.5703125" style="15" customWidth="1"/>
    <col min="11784" max="12033" width="11.42578125" style="15"/>
    <col min="12034" max="12034" width="22.5703125" style="15" customWidth="1"/>
    <col min="12035" max="12035" width="14.7109375" style="15" customWidth="1"/>
    <col min="12036" max="12036" width="17.140625" style="15" customWidth="1"/>
    <col min="12037" max="12037" width="18.42578125" style="15" customWidth="1"/>
    <col min="12038" max="12038" width="15.42578125" style="15" customWidth="1"/>
    <col min="12039" max="12039" width="15.5703125" style="15" customWidth="1"/>
    <col min="12040" max="12289" width="11.42578125" style="15"/>
    <col min="12290" max="12290" width="22.5703125" style="15" customWidth="1"/>
    <col min="12291" max="12291" width="14.7109375" style="15" customWidth="1"/>
    <col min="12292" max="12292" width="17.140625" style="15" customWidth="1"/>
    <col min="12293" max="12293" width="18.42578125" style="15" customWidth="1"/>
    <col min="12294" max="12294" width="15.42578125" style="15" customWidth="1"/>
    <col min="12295" max="12295" width="15.5703125" style="15" customWidth="1"/>
    <col min="12296" max="12545" width="11.42578125" style="15"/>
    <col min="12546" max="12546" width="22.5703125" style="15" customWidth="1"/>
    <col min="12547" max="12547" width="14.7109375" style="15" customWidth="1"/>
    <col min="12548" max="12548" width="17.140625" style="15" customWidth="1"/>
    <col min="12549" max="12549" width="18.42578125" style="15" customWidth="1"/>
    <col min="12550" max="12550" width="15.42578125" style="15" customWidth="1"/>
    <col min="12551" max="12551" width="15.5703125" style="15" customWidth="1"/>
    <col min="12552" max="12801" width="11.42578125" style="15"/>
    <col min="12802" max="12802" width="22.5703125" style="15" customWidth="1"/>
    <col min="12803" max="12803" width="14.7109375" style="15" customWidth="1"/>
    <col min="12804" max="12804" width="17.140625" style="15" customWidth="1"/>
    <col min="12805" max="12805" width="18.42578125" style="15" customWidth="1"/>
    <col min="12806" max="12806" width="15.42578125" style="15" customWidth="1"/>
    <col min="12807" max="12807" width="15.5703125" style="15" customWidth="1"/>
    <col min="12808" max="13057" width="11.42578125" style="15"/>
    <col min="13058" max="13058" width="22.5703125" style="15" customWidth="1"/>
    <col min="13059" max="13059" width="14.7109375" style="15" customWidth="1"/>
    <col min="13060" max="13060" width="17.140625" style="15" customWidth="1"/>
    <col min="13061" max="13061" width="18.42578125" style="15" customWidth="1"/>
    <col min="13062" max="13062" width="15.42578125" style="15" customWidth="1"/>
    <col min="13063" max="13063" width="15.5703125" style="15" customWidth="1"/>
    <col min="13064" max="13313" width="11.42578125" style="15"/>
    <col min="13314" max="13314" width="22.5703125" style="15" customWidth="1"/>
    <col min="13315" max="13315" width="14.7109375" style="15" customWidth="1"/>
    <col min="13316" max="13316" width="17.140625" style="15" customWidth="1"/>
    <col min="13317" max="13317" width="18.42578125" style="15" customWidth="1"/>
    <col min="13318" max="13318" width="15.42578125" style="15" customWidth="1"/>
    <col min="13319" max="13319" width="15.5703125" style="15" customWidth="1"/>
    <col min="13320" max="13569" width="11.42578125" style="15"/>
    <col min="13570" max="13570" width="22.5703125" style="15" customWidth="1"/>
    <col min="13571" max="13571" width="14.7109375" style="15" customWidth="1"/>
    <col min="13572" max="13572" width="17.140625" style="15" customWidth="1"/>
    <col min="13573" max="13573" width="18.42578125" style="15" customWidth="1"/>
    <col min="13574" max="13574" width="15.42578125" style="15" customWidth="1"/>
    <col min="13575" max="13575" width="15.5703125" style="15" customWidth="1"/>
    <col min="13576" max="13825" width="11.42578125" style="15"/>
    <col min="13826" max="13826" width="22.5703125" style="15" customWidth="1"/>
    <col min="13827" max="13827" width="14.7109375" style="15" customWidth="1"/>
    <col min="13828" max="13828" width="17.140625" style="15" customWidth="1"/>
    <col min="13829" max="13829" width="18.42578125" style="15" customWidth="1"/>
    <col min="13830" max="13830" width="15.42578125" style="15" customWidth="1"/>
    <col min="13831" max="13831" width="15.5703125" style="15" customWidth="1"/>
    <col min="13832" max="14081" width="11.42578125" style="15"/>
    <col min="14082" max="14082" width="22.5703125" style="15" customWidth="1"/>
    <col min="14083" max="14083" width="14.7109375" style="15" customWidth="1"/>
    <col min="14084" max="14084" width="17.140625" style="15" customWidth="1"/>
    <col min="14085" max="14085" width="18.42578125" style="15" customWidth="1"/>
    <col min="14086" max="14086" width="15.42578125" style="15" customWidth="1"/>
    <col min="14087" max="14087" width="15.5703125" style="15" customWidth="1"/>
    <col min="14088" max="14337" width="11.42578125" style="15"/>
    <col min="14338" max="14338" width="22.5703125" style="15" customWidth="1"/>
    <col min="14339" max="14339" width="14.7109375" style="15" customWidth="1"/>
    <col min="14340" max="14340" width="17.140625" style="15" customWidth="1"/>
    <col min="14341" max="14341" width="18.42578125" style="15" customWidth="1"/>
    <col min="14342" max="14342" width="15.42578125" style="15" customWidth="1"/>
    <col min="14343" max="14343" width="15.5703125" style="15" customWidth="1"/>
    <col min="14344" max="14593" width="11.42578125" style="15"/>
    <col min="14594" max="14594" width="22.5703125" style="15" customWidth="1"/>
    <col min="14595" max="14595" width="14.7109375" style="15" customWidth="1"/>
    <col min="14596" max="14596" width="17.140625" style="15" customWidth="1"/>
    <col min="14597" max="14597" width="18.42578125" style="15" customWidth="1"/>
    <col min="14598" max="14598" width="15.42578125" style="15" customWidth="1"/>
    <col min="14599" max="14599" width="15.5703125" style="15" customWidth="1"/>
    <col min="14600" max="14849" width="11.42578125" style="15"/>
    <col min="14850" max="14850" width="22.5703125" style="15" customWidth="1"/>
    <col min="14851" max="14851" width="14.7109375" style="15" customWidth="1"/>
    <col min="14852" max="14852" width="17.140625" style="15" customWidth="1"/>
    <col min="14853" max="14853" width="18.42578125" style="15" customWidth="1"/>
    <col min="14854" max="14854" width="15.42578125" style="15" customWidth="1"/>
    <col min="14855" max="14855" width="15.5703125" style="15" customWidth="1"/>
    <col min="14856" max="15105" width="11.42578125" style="15"/>
    <col min="15106" max="15106" width="22.5703125" style="15" customWidth="1"/>
    <col min="15107" max="15107" width="14.7109375" style="15" customWidth="1"/>
    <col min="15108" max="15108" width="17.140625" style="15" customWidth="1"/>
    <col min="15109" max="15109" width="18.42578125" style="15" customWidth="1"/>
    <col min="15110" max="15110" width="15.42578125" style="15" customWidth="1"/>
    <col min="15111" max="15111" width="15.5703125" style="15" customWidth="1"/>
    <col min="15112" max="15361" width="11.42578125" style="15"/>
    <col min="15362" max="15362" width="22.5703125" style="15" customWidth="1"/>
    <col min="15363" max="15363" width="14.7109375" style="15" customWidth="1"/>
    <col min="15364" max="15364" width="17.140625" style="15" customWidth="1"/>
    <col min="15365" max="15365" width="18.42578125" style="15" customWidth="1"/>
    <col min="15366" max="15366" width="15.42578125" style="15" customWidth="1"/>
    <col min="15367" max="15367" width="15.5703125" style="15" customWidth="1"/>
    <col min="15368" max="15617" width="11.42578125" style="15"/>
    <col min="15618" max="15618" width="22.5703125" style="15" customWidth="1"/>
    <col min="15619" max="15619" width="14.7109375" style="15" customWidth="1"/>
    <col min="15620" max="15620" width="17.140625" style="15" customWidth="1"/>
    <col min="15621" max="15621" width="18.42578125" style="15" customWidth="1"/>
    <col min="15622" max="15622" width="15.42578125" style="15" customWidth="1"/>
    <col min="15623" max="15623" width="15.5703125" style="15" customWidth="1"/>
    <col min="15624" max="15873" width="11.42578125" style="15"/>
    <col min="15874" max="15874" width="22.5703125" style="15" customWidth="1"/>
    <col min="15875" max="15875" width="14.7109375" style="15" customWidth="1"/>
    <col min="15876" max="15876" width="17.140625" style="15" customWidth="1"/>
    <col min="15877" max="15877" width="18.42578125" style="15" customWidth="1"/>
    <col min="15878" max="15878" width="15.42578125" style="15" customWidth="1"/>
    <col min="15879" max="15879" width="15.5703125" style="15" customWidth="1"/>
    <col min="15880" max="16129" width="11.42578125" style="15"/>
    <col min="16130" max="16130" width="22.5703125" style="15" customWidth="1"/>
    <col min="16131" max="16131" width="14.7109375" style="15" customWidth="1"/>
    <col min="16132" max="16132" width="17.140625" style="15" customWidth="1"/>
    <col min="16133" max="16133" width="18.42578125" style="15" customWidth="1"/>
    <col min="16134" max="16134" width="15.42578125" style="15" customWidth="1"/>
    <col min="16135" max="16135" width="15.5703125" style="15" customWidth="1"/>
    <col min="16136" max="16384" width="11.42578125" style="15"/>
  </cols>
  <sheetData>
    <row r="3" spans="2:7" ht="12.75" customHeight="1">
      <c r="B3" s="48"/>
      <c r="C3" s="48"/>
      <c r="D3" s="48"/>
      <c r="E3" s="48"/>
      <c r="F3" s="48"/>
      <c r="G3" s="48"/>
    </row>
    <row r="4" spans="2:7" ht="12.75" customHeight="1">
      <c r="B4" s="48"/>
      <c r="C4" s="48"/>
      <c r="D4" s="48"/>
      <c r="E4" s="48"/>
      <c r="F4" s="48"/>
      <c r="G4" s="48"/>
    </row>
    <row r="5" spans="2:7" ht="12.75" customHeight="1">
      <c r="B5" s="48"/>
      <c r="C5" s="48"/>
      <c r="D5" s="48"/>
      <c r="E5" s="48"/>
      <c r="F5" s="48"/>
      <c r="G5" s="48"/>
    </row>
    <row r="8" spans="2:7" ht="8.25" customHeight="1"/>
    <row r="9" spans="2:7" ht="30" customHeight="1">
      <c r="B9" s="103"/>
      <c r="C9" s="103"/>
      <c r="D9" s="103"/>
      <c r="E9" s="103"/>
      <c r="F9" s="103"/>
      <c r="G9" s="103"/>
    </row>
    <row r="10" spans="2:7">
      <c r="B10" s="16"/>
      <c r="C10" s="16"/>
      <c r="D10" s="16"/>
      <c r="E10" s="16"/>
      <c r="F10" s="16"/>
      <c r="G10" s="16"/>
    </row>
    <row r="11" spans="2:7" ht="40.5" customHeight="1"/>
    <row r="12" spans="2:7" ht="19.7" customHeight="1"/>
    <row r="13" spans="2:7" ht="32.25" customHeight="1">
      <c r="B13" s="192" t="s">
        <v>32</v>
      </c>
      <c r="C13" s="192" t="s">
        <v>111</v>
      </c>
    </row>
    <row r="14" spans="2:7" ht="21.6" customHeight="1">
      <c r="B14" s="193" t="s">
        <v>34</v>
      </c>
      <c r="C14" s="199">
        <v>3</v>
      </c>
    </row>
    <row r="15" spans="2:7" ht="21.6" customHeight="1">
      <c r="B15" s="193" t="s">
        <v>35</v>
      </c>
      <c r="C15" s="199">
        <v>3</v>
      </c>
    </row>
    <row r="16" spans="2:7" ht="21.6" customHeight="1">
      <c r="B16" s="193" t="s">
        <v>36</v>
      </c>
      <c r="C16" s="265"/>
    </row>
    <row r="17" spans="2:3" ht="21.6" customHeight="1">
      <c r="B17" s="193" t="s">
        <v>37</v>
      </c>
      <c r="C17" s="265">
        <v>0</v>
      </c>
    </row>
    <row r="18" spans="2:3" ht="21.6" customHeight="1">
      <c r="B18" s="193" t="s">
        <v>38</v>
      </c>
      <c r="C18" s="199">
        <v>2</v>
      </c>
    </row>
    <row r="19" spans="2:3" ht="21.6" customHeight="1">
      <c r="B19" s="193" t="s">
        <v>39</v>
      </c>
      <c r="C19" s="199">
        <v>1</v>
      </c>
    </row>
    <row r="20" spans="2:3" ht="21.6" customHeight="1">
      <c r="B20" s="193" t="s">
        <v>40</v>
      </c>
      <c r="C20" s="199">
        <v>1</v>
      </c>
    </row>
    <row r="21" spans="2:3" ht="21.6" customHeight="1">
      <c r="B21" s="193" t="s">
        <v>41</v>
      </c>
      <c r="C21" s="199">
        <v>0</v>
      </c>
    </row>
    <row r="22" spans="2:3" ht="21.6" customHeight="1">
      <c r="B22" s="193" t="s">
        <v>42</v>
      </c>
      <c r="C22" s="199">
        <v>0</v>
      </c>
    </row>
    <row r="23" spans="2:3" ht="21.6" customHeight="1">
      <c r="B23" s="193" t="s">
        <v>43</v>
      </c>
      <c r="C23" s="199">
        <v>1</v>
      </c>
    </row>
    <row r="24" spans="2:3" ht="21.6" customHeight="1">
      <c r="B24" s="193" t="s">
        <v>44</v>
      </c>
      <c r="C24" s="199">
        <v>0</v>
      </c>
    </row>
    <row r="25" spans="2:3" ht="21.6" customHeight="1">
      <c r="B25" s="193" t="s">
        <v>45</v>
      </c>
      <c r="C25" s="199">
        <v>0</v>
      </c>
    </row>
    <row r="26" spans="2:3" ht="21.6" customHeight="1">
      <c r="B26" s="193" t="s">
        <v>46</v>
      </c>
      <c r="C26" s="199">
        <v>0</v>
      </c>
    </row>
    <row r="27" spans="2:3" ht="21.6" customHeight="1">
      <c r="B27" s="193" t="s">
        <v>47</v>
      </c>
      <c r="C27" s="199">
        <v>0</v>
      </c>
    </row>
    <row r="28" spans="2:3" ht="21.6" customHeight="1">
      <c r="B28" s="193" t="s">
        <v>48</v>
      </c>
      <c r="C28" s="199">
        <v>1</v>
      </c>
    </row>
    <row r="29" spans="2:3" ht="21.6" customHeight="1">
      <c r="B29" s="193" t="s">
        <v>49</v>
      </c>
      <c r="C29" s="199">
        <v>1</v>
      </c>
    </row>
    <row r="30" spans="2:3" ht="21.6" customHeight="1">
      <c r="B30" s="193" t="s">
        <v>50</v>
      </c>
      <c r="C30" s="199">
        <v>0</v>
      </c>
    </row>
    <row r="31" spans="2:3" ht="21.6" customHeight="1">
      <c r="B31" s="193" t="s">
        <v>51</v>
      </c>
      <c r="C31" s="199">
        <v>1</v>
      </c>
    </row>
    <row r="32" spans="2:3" ht="21.6" customHeight="1">
      <c r="B32" s="193" t="s">
        <v>52</v>
      </c>
      <c r="C32" s="199">
        <v>1</v>
      </c>
    </row>
    <row r="33" spans="2:9" ht="21.6" customHeight="1">
      <c r="B33" s="193" t="s">
        <v>53</v>
      </c>
      <c r="C33" s="199">
        <v>2</v>
      </c>
    </row>
    <row r="34" spans="2:9" ht="21.6" customHeight="1">
      <c r="B34" s="193" t="s">
        <v>54</v>
      </c>
      <c r="C34" s="199">
        <v>2</v>
      </c>
    </row>
    <row r="35" spans="2:9" ht="21.6" customHeight="1">
      <c r="B35" s="193" t="s">
        <v>55</v>
      </c>
      <c r="C35" s="265">
        <v>3</v>
      </c>
    </row>
    <row r="36" spans="2:9" s="26" customFormat="1" ht="21.6" customHeight="1">
      <c r="B36" s="193" t="s">
        <v>56</v>
      </c>
      <c r="C36" s="199">
        <v>1</v>
      </c>
    </row>
    <row r="37" spans="2:9" ht="21.6" customHeight="1">
      <c r="B37" s="195" t="s">
        <v>57</v>
      </c>
      <c r="C37" s="199">
        <v>2</v>
      </c>
    </row>
    <row r="38" spans="2:9" ht="14.25" customHeight="1" thickBot="1">
      <c r="B38" s="262"/>
      <c r="C38" s="263"/>
      <c r="D38" s="18"/>
      <c r="E38" s="18"/>
      <c r="F38" s="18"/>
      <c r="G38" s="19"/>
    </row>
    <row r="39" spans="2:9" ht="27.95" customHeight="1" thickTop="1">
      <c r="B39" s="198" t="s">
        <v>5</v>
      </c>
      <c r="C39" s="264">
        <f>SUM(C14:C38)</f>
        <v>25</v>
      </c>
      <c r="D39" s="18"/>
      <c r="E39" s="18"/>
      <c r="F39" s="18"/>
      <c r="G39" s="19"/>
    </row>
    <row r="40" spans="2:9" ht="27.95" customHeight="1">
      <c r="B40" s="17"/>
      <c r="C40" s="18"/>
      <c r="D40" s="18"/>
      <c r="E40" s="18"/>
      <c r="F40" s="18"/>
      <c r="G40" s="19"/>
    </row>
    <row r="41" spans="2:9" ht="27.95" customHeight="1">
      <c r="B41" s="17"/>
      <c r="C41" s="18"/>
      <c r="D41" s="18"/>
      <c r="E41" s="18"/>
      <c r="F41" s="18"/>
      <c r="G41" s="19"/>
    </row>
    <row r="42" spans="2:9" ht="27.95" customHeight="1">
      <c r="B42" s="17"/>
      <c r="C42" s="18"/>
      <c r="D42" s="18"/>
      <c r="E42" s="18"/>
      <c r="F42" s="18"/>
      <c r="G42" s="19"/>
    </row>
    <row r="43" spans="2:9" ht="27.95" customHeight="1">
      <c r="B43" s="17"/>
      <c r="C43" s="18"/>
      <c r="D43" s="18"/>
      <c r="E43" s="18"/>
      <c r="F43" s="18"/>
      <c r="G43" s="19"/>
    </row>
    <row r="44" spans="2:9" ht="27.95" customHeight="1">
      <c r="B44" s="17"/>
      <c r="C44" s="18"/>
      <c r="D44" s="18"/>
      <c r="E44" s="18"/>
      <c r="F44" s="18"/>
      <c r="G44" s="19"/>
    </row>
    <row r="45" spans="2:9" ht="30.95" customHeight="1">
      <c r="B45" s="104"/>
      <c r="C45" s="104"/>
      <c r="D45" s="104"/>
      <c r="E45" s="104"/>
      <c r="F45" s="104"/>
      <c r="G45" s="104"/>
      <c r="H45" s="52"/>
      <c r="I45" s="52"/>
    </row>
    <row r="46" spans="2:9" ht="30.95" customHeight="1">
      <c r="G46" s="19"/>
    </row>
    <row r="47" spans="2:9" ht="33" customHeight="1">
      <c r="B47" s="105" t="s">
        <v>59</v>
      </c>
      <c r="C47" s="106" t="s">
        <v>111</v>
      </c>
      <c r="G47" s="19"/>
    </row>
    <row r="48" spans="2:9" ht="21.6" customHeight="1">
      <c r="B48" s="107" t="s">
        <v>114</v>
      </c>
      <c r="C48" s="108">
        <v>0</v>
      </c>
      <c r="D48" s="22"/>
      <c r="E48" s="22"/>
      <c r="F48" s="22"/>
      <c r="G48" s="19"/>
    </row>
    <row r="49" spans="2:7" ht="21.6" customHeight="1">
      <c r="B49" s="107" t="s">
        <v>60</v>
      </c>
      <c r="C49" s="109">
        <v>1</v>
      </c>
      <c r="D49" s="16"/>
      <c r="E49" s="16"/>
      <c r="F49" s="16"/>
      <c r="G49" s="19"/>
    </row>
    <row r="50" spans="2:7" ht="21.6" customHeight="1">
      <c r="B50" s="107" t="s">
        <v>61</v>
      </c>
      <c r="C50" s="110">
        <v>3</v>
      </c>
      <c r="D50" s="7"/>
      <c r="E50" s="7"/>
      <c r="F50" s="7"/>
      <c r="G50" s="19"/>
    </row>
    <row r="51" spans="2:7" ht="21.6" customHeight="1">
      <c r="B51" s="107" t="s">
        <v>62</v>
      </c>
      <c r="C51" s="110">
        <v>5</v>
      </c>
      <c r="D51" s="19"/>
      <c r="E51" s="19"/>
      <c r="F51" s="19"/>
      <c r="G51" s="19"/>
    </row>
    <row r="52" spans="2:7" ht="21.6" customHeight="1">
      <c r="B52" s="107" t="s">
        <v>63</v>
      </c>
      <c r="C52" s="110">
        <v>4</v>
      </c>
      <c r="D52" s="19"/>
      <c r="E52" s="19"/>
      <c r="F52" s="19"/>
      <c r="G52" s="19"/>
    </row>
    <row r="53" spans="2:7" ht="21.6" customHeight="1">
      <c r="B53" s="107" t="s">
        <v>64</v>
      </c>
      <c r="C53" s="111">
        <v>2</v>
      </c>
      <c r="D53" s="19"/>
      <c r="E53" s="19"/>
      <c r="F53" s="19"/>
      <c r="G53" s="19"/>
    </row>
    <row r="54" spans="2:7" ht="21.6" customHeight="1">
      <c r="B54" s="107" t="s">
        <v>65</v>
      </c>
      <c r="C54" s="109">
        <v>5</v>
      </c>
      <c r="D54" s="19"/>
      <c r="E54" s="19"/>
      <c r="F54" s="19"/>
      <c r="G54" s="19"/>
    </row>
    <row r="55" spans="2:7" ht="21.6" customHeight="1">
      <c r="B55" s="107" t="s">
        <v>66</v>
      </c>
      <c r="C55" s="109">
        <v>1</v>
      </c>
      <c r="D55" s="19"/>
      <c r="E55" s="19"/>
      <c r="F55" s="19"/>
      <c r="G55" s="19"/>
    </row>
    <row r="56" spans="2:7" ht="21.6" customHeight="1">
      <c r="B56" s="107" t="s">
        <v>67</v>
      </c>
      <c r="C56" s="109">
        <v>1</v>
      </c>
      <c r="D56" s="18"/>
      <c r="E56" s="18"/>
      <c r="F56" s="18"/>
      <c r="G56" s="19"/>
    </row>
    <row r="57" spans="2:7" ht="21.6" customHeight="1">
      <c r="B57" s="107" t="s">
        <v>68</v>
      </c>
      <c r="C57" s="109">
        <v>2</v>
      </c>
      <c r="D57" s="19"/>
      <c r="E57" s="19"/>
      <c r="F57" s="19"/>
      <c r="G57" s="19"/>
    </row>
    <row r="58" spans="2:7" ht="21.6" customHeight="1">
      <c r="B58" s="107" t="s">
        <v>69</v>
      </c>
      <c r="C58" s="109">
        <v>0</v>
      </c>
      <c r="D58" s="19"/>
      <c r="E58" s="19"/>
      <c r="F58" s="19"/>
      <c r="G58" s="19"/>
    </row>
    <row r="59" spans="2:7" ht="21.6" customHeight="1">
      <c r="B59" s="107" t="s">
        <v>70</v>
      </c>
      <c r="C59" s="109">
        <v>0</v>
      </c>
      <c r="D59" s="19"/>
      <c r="E59" s="19"/>
      <c r="F59" s="19"/>
      <c r="G59" s="19"/>
    </row>
    <row r="60" spans="2:7" ht="21.6" customHeight="1">
      <c r="B60" s="107" t="s">
        <v>71</v>
      </c>
      <c r="C60" s="109">
        <v>1</v>
      </c>
      <c r="G60" s="19"/>
    </row>
    <row r="61" spans="2:7" ht="21.6" customHeight="1">
      <c r="B61" s="107" t="s">
        <v>72</v>
      </c>
      <c r="C61" s="109">
        <v>0</v>
      </c>
      <c r="G61" s="19"/>
    </row>
    <row r="62" spans="2:7" ht="21.6" customHeight="1">
      <c r="B62" s="107" t="s">
        <v>73</v>
      </c>
      <c r="C62" s="109">
        <v>0</v>
      </c>
      <c r="G62" s="19"/>
    </row>
    <row r="63" spans="2:7" ht="21.6" customHeight="1">
      <c r="B63" s="107" t="s">
        <v>74</v>
      </c>
      <c r="C63" s="109">
        <v>0</v>
      </c>
      <c r="G63" s="19"/>
    </row>
    <row r="64" spans="2:7" ht="21.6" customHeight="1">
      <c r="B64" s="107" t="s">
        <v>107</v>
      </c>
      <c r="C64" s="109">
        <v>0</v>
      </c>
      <c r="G64" s="19"/>
    </row>
    <row r="65" spans="2:7" ht="21.6" customHeight="1">
      <c r="B65" s="112" t="s">
        <v>5</v>
      </c>
      <c r="C65" s="113">
        <f>SUM(C48:C64)</f>
        <v>25</v>
      </c>
      <c r="G65" s="19"/>
    </row>
    <row r="66" spans="2:7" ht="21.95" customHeight="1">
      <c r="G66" s="19"/>
    </row>
    <row r="67" spans="2:7" ht="3.75" customHeight="1">
      <c r="G67" s="19"/>
    </row>
    <row r="68" spans="2:7" ht="9.75" customHeight="1">
      <c r="D68" s="28"/>
      <c r="G68" s="19"/>
    </row>
    <row r="69" spans="2:7" ht="13.5" customHeight="1">
      <c r="B69" s="361"/>
      <c r="C69" s="361"/>
      <c r="G69" s="19"/>
    </row>
    <row r="70" spans="2:7" ht="21.95" customHeight="1" thickBot="1">
      <c r="G70" s="19"/>
    </row>
    <row r="71" spans="2:7" ht="58.5" customHeight="1" thickBot="1">
      <c r="B71" s="359" t="s">
        <v>118</v>
      </c>
      <c r="C71" s="360"/>
      <c r="E71" s="362" t="s">
        <v>168</v>
      </c>
      <c r="F71" s="363"/>
      <c r="G71" s="19"/>
    </row>
    <row r="72" spans="2:7" ht="15.75" customHeight="1">
      <c r="B72" s="254" t="s">
        <v>119</v>
      </c>
      <c r="C72" s="255" t="s">
        <v>104</v>
      </c>
      <c r="E72" s="258" t="s">
        <v>14</v>
      </c>
      <c r="F72" s="336">
        <v>24</v>
      </c>
      <c r="G72" s="19"/>
    </row>
    <row r="73" spans="2:7" ht="19.5" thickBot="1">
      <c r="B73" s="256" t="s">
        <v>102</v>
      </c>
      <c r="C73" s="260">
        <v>25</v>
      </c>
      <c r="E73" s="259" t="s">
        <v>15</v>
      </c>
      <c r="F73" s="337">
        <v>1</v>
      </c>
      <c r="G73" s="19"/>
    </row>
    <row r="74" spans="2:7" ht="16.5" thickBot="1">
      <c r="B74" s="257" t="s">
        <v>103</v>
      </c>
      <c r="C74" s="261">
        <v>0</v>
      </c>
      <c r="G74" s="19"/>
    </row>
    <row r="75" spans="2:7" ht="15.75">
      <c r="E75" s="332" t="s">
        <v>104</v>
      </c>
      <c r="F75" s="334">
        <v>24</v>
      </c>
      <c r="G75" s="19"/>
    </row>
    <row r="76" spans="2:7" ht="27.75" customHeight="1" thickBot="1">
      <c r="E76" s="333" t="s">
        <v>169</v>
      </c>
      <c r="F76" s="335">
        <v>1</v>
      </c>
      <c r="G76" s="19"/>
    </row>
    <row r="77" spans="2:7" ht="15">
      <c r="G77" s="19"/>
    </row>
    <row r="78" spans="2:7" ht="15">
      <c r="G78" s="19"/>
    </row>
    <row r="79" spans="2:7" ht="15">
      <c r="G79" s="19"/>
    </row>
    <row r="80" spans="2:7" ht="15">
      <c r="G80" s="19"/>
    </row>
    <row r="81" spans="7:7" ht="15.75">
      <c r="G81" s="25"/>
    </row>
    <row r="82" spans="7:7" ht="15.75">
      <c r="G82" s="18"/>
    </row>
    <row r="83" spans="7:7" ht="15">
      <c r="G83" s="19"/>
    </row>
    <row r="84" spans="7:7" ht="15.75">
      <c r="G84" s="18"/>
    </row>
    <row r="85" spans="7:7" ht="15">
      <c r="G85" s="19"/>
    </row>
    <row r="86" spans="7:7" ht="15">
      <c r="G86" s="19"/>
    </row>
    <row r="87" spans="7:7" ht="15">
      <c r="G87" s="19"/>
    </row>
    <row r="90" spans="7:7" ht="15.75">
      <c r="G90" s="22"/>
    </row>
    <row r="91" spans="7:7">
      <c r="G91" s="16"/>
    </row>
    <row r="92" spans="7:7" ht="15">
      <c r="G92" s="7"/>
    </row>
    <row r="93" spans="7:7" ht="15">
      <c r="G93" s="19"/>
    </row>
    <row r="94" spans="7:7" ht="15">
      <c r="G94" s="19"/>
    </row>
    <row r="95" spans="7:7" ht="15">
      <c r="G95" s="19"/>
    </row>
    <row r="96" spans="7:7" ht="15">
      <c r="G96" s="19"/>
    </row>
    <row r="97" spans="7:7" ht="15">
      <c r="G97" s="19"/>
    </row>
    <row r="98" spans="7:7" ht="15.75">
      <c r="G98" s="18"/>
    </row>
    <row r="99" spans="7:7" ht="15">
      <c r="G99" s="19"/>
    </row>
    <row r="100" spans="7:7" ht="15">
      <c r="G100" s="19"/>
    </row>
    <row r="101" spans="7:7" ht="15">
      <c r="G101" s="19"/>
    </row>
  </sheetData>
  <mergeCells count="3">
    <mergeCell ref="B71:C71"/>
    <mergeCell ref="B69:C69"/>
    <mergeCell ref="E71:F71"/>
  </mergeCells>
  <printOptions horizontalCentered="1"/>
  <pageMargins left="0.26" right="0" top="0.86614173228346458" bottom="0" header="0" footer="0"/>
  <pageSetup scale="75" orientation="portrait" r:id="rId1"/>
  <headerFooter alignWithMargins="0"/>
  <drawing r:id="rId2"/>
  <tableParts count="3"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G60"/>
  <sheetViews>
    <sheetView showGridLines="0" view="pageLayout" zoomScaleNormal="100" workbookViewId="0">
      <selection activeCell="B30" sqref="B30"/>
    </sheetView>
  </sheetViews>
  <sheetFormatPr baseColWidth="10" defaultRowHeight="12.75"/>
  <cols>
    <col min="1" max="1" width="10.5703125" style="15" customWidth="1"/>
    <col min="2" max="2" width="61.85546875" style="15" customWidth="1"/>
    <col min="3" max="3" width="35.7109375" style="15" customWidth="1"/>
    <col min="4" max="4" width="3.42578125" style="15" customWidth="1"/>
    <col min="5" max="256" width="11.42578125" style="15"/>
    <col min="257" max="257" width="4" style="15" customWidth="1"/>
    <col min="258" max="258" width="67.28515625" style="15" customWidth="1"/>
    <col min="259" max="259" width="43.85546875" style="15" customWidth="1"/>
    <col min="260" max="512" width="11.42578125" style="15"/>
    <col min="513" max="513" width="4" style="15" customWidth="1"/>
    <col min="514" max="514" width="67.28515625" style="15" customWidth="1"/>
    <col min="515" max="515" width="43.85546875" style="15" customWidth="1"/>
    <col min="516" max="768" width="11.42578125" style="15"/>
    <col min="769" max="769" width="4" style="15" customWidth="1"/>
    <col min="770" max="770" width="67.28515625" style="15" customWidth="1"/>
    <col min="771" max="771" width="43.85546875" style="15" customWidth="1"/>
    <col min="772" max="1024" width="11.42578125" style="15"/>
    <col min="1025" max="1025" width="4" style="15" customWidth="1"/>
    <col min="1026" max="1026" width="67.28515625" style="15" customWidth="1"/>
    <col min="1027" max="1027" width="43.85546875" style="15" customWidth="1"/>
    <col min="1028" max="1280" width="11.42578125" style="15"/>
    <col min="1281" max="1281" width="4" style="15" customWidth="1"/>
    <col min="1282" max="1282" width="67.28515625" style="15" customWidth="1"/>
    <col min="1283" max="1283" width="43.85546875" style="15" customWidth="1"/>
    <col min="1284" max="1536" width="11.42578125" style="15"/>
    <col min="1537" max="1537" width="4" style="15" customWidth="1"/>
    <col min="1538" max="1538" width="67.28515625" style="15" customWidth="1"/>
    <col min="1539" max="1539" width="43.85546875" style="15" customWidth="1"/>
    <col min="1540" max="1792" width="11.42578125" style="15"/>
    <col min="1793" max="1793" width="4" style="15" customWidth="1"/>
    <col min="1794" max="1794" width="67.28515625" style="15" customWidth="1"/>
    <col min="1795" max="1795" width="43.85546875" style="15" customWidth="1"/>
    <col min="1796" max="2048" width="11.42578125" style="15"/>
    <col min="2049" max="2049" width="4" style="15" customWidth="1"/>
    <col min="2050" max="2050" width="67.28515625" style="15" customWidth="1"/>
    <col min="2051" max="2051" width="43.85546875" style="15" customWidth="1"/>
    <col min="2052" max="2304" width="11.42578125" style="15"/>
    <col min="2305" max="2305" width="4" style="15" customWidth="1"/>
    <col min="2306" max="2306" width="67.28515625" style="15" customWidth="1"/>
    <col min="2307" max="2307" width="43.85546875" style="15" customWidth="1"/>
    <col min="2308" max="2560" width="11.42578125" style="15"/>
    <col min="2561" max="2561" width="4" style="15" customWidth="1"/>
    <col min="2562" max="2562" width="67.28515625" style="15" customWidth="1"/>
    <col min="2563" max="2563" width="43.85546875" style="15" customWidth="1"/>
    <col min="2564" max="2816" width="11.42578125" style="15"/>
    <col min="2817" max="2817" width="4" style="15" customWidth="1"/>
    <col min="2818" max="2818" width="67.28515625" style="15" customWidth="1"/>
    <col min="2819" max="2819" width="43.85546875" style="15" customWidth="1"/>
    <col min="2820" max="3072" width="11.42578125" style="15"/>
    <col min="3073" max="3073" width="4" style="15" customWidth="1"/>
    <col min="3074" max="3074" width="67.28515625" style="15" customWidth="1"/>
    <col min="3075" max="3075" width="43.85546875" style="15" customWidth="1"/>
    <col min="3076" max="3328" width="11.42578125" style="15"/>
    <col min="3329" max="3329" width="4" style="15" customWidth="1"/>
    <col min="3330" max="3330" width="67.28515625" style="15" customWidth="1"/>
    <col min="3331" max="3331" width="43.85546875" style="15" customWidth="1"/>
    <col min="3332" max="3584" width="11.42578125" style="15"/>
    <col min="3585" max="3585" width="4" style="15" customWidth="1"/>
    <col min="3586" max="3586" width="67.28515625" style="15" customWidth="1"/>
    <col min="3587" max="3587" width="43.85546875" style="15" customWidth="1"/>
    <col min="3588" max="3840" width="11.42578125" style="15"/>
    <col min="3841" max="3841" width="4" style="15" customWidth="1"/>
    <col min="3842" max="3842" width="67.28515625" style="15" customWidth="1"/>
    <col min="3843" max="3843" width="43.85546875" style="15" customWidth="1"/>
    <col min="3844" max="4096" width="11.42578125" style="15"/>
    <col min="4097" max="4097" width="4" style="15" customWidth="1"/>
    <col min="4098" max="4098" width="67.28515625" style="15" customWidth="1"/>
    <col min="4099" max="4099" width="43.85546875" style="15" customWidth="1"/>
    <col min="4100" max="4352" width="11.42578125" style="15"/>
    <col min="4353" max="4353" width="4" style="15" customWidth="1"/>
    <col min="4354" max="4354" width="67.28515625" style="15" customWidth="1"/>
    <col min="4355" max="4355" width="43.85546875" style="15" customWidth="1"/>
    <col min="4356" max="4608" width="11.42578125" style="15"/>
    <col min="4609" max="4609" width="4" style="15" customWidth="1"/>
    <col min="4610" max="4610" width="67.28515625" style="15" customWidth="1"/>
    <col min="4611" max="4611" width="43.85546875" style="15" customWidth="1"/>
    <col min="4612" max="4864" width="11.42578125" style="15"/>
    <col min="4865" max="4865" width="4" style="15" customWidth="1"/>
    <col min="4866" max="4866" width="67.28515625" style="15" customWidth="1"/>
    <col min="4867" max="4867" width="43.85546875" style="15" customWidth="1"/>
    <col min="4868" max="5120" width="11.42578125" style="15"/>
    <col min="5121" max="5121" width="4" style="15" customWidth="1"/>
    <col min="5122" max="5122" width="67.28515625" style="15" customWidth="1"/>
    <col min="5123" max="5123" width="43.85546875" style="15" customWidth="1"/>
    <col min="5124" max="5376" width="11.42578125" style="15"/>
    <col min="5377" max="5377" width="4" style="15" customWidth="1"/>
    <col min="5378" max="5378" width="67.28515625" style="15" customWidth="1"/>
    <col min="5379" max="5379" width="43.85546875" style="15" customWidth="1"/>
    <col min="5380" max="5632" width="11.42578125" style="15"/>
    <col min="5633" max="5633" width="4" style="15" customWidth="1"/>
    <col min="5634" max="5634" width="67.28515625" style="15" customWidth="1"/>
    <col min="5635" max="5635" width="43.85546875" style="15" customWidth="1"/>
    <col min="5636" max="5888" width="11.42578125" style="15"/>
    <col min="5889" max="5889" width="4" style="15" customWidth="1"/>
    <col min="5890" max="5890" width="67.28515625" style="15" customWidth="1"/>
    <col min="5891" max="5891" width="43.85546875" style="15" customWidth="1"/>
    <col min="5892" max="6144" width="11.42578125" style="15"/>
    <col min="6145" max="6145" width="4" style="15" customWidth="1"/>
    <col min="6146" max="6146" width="67.28515625" style="15" customWidth="1"/>
    <col min="6147" max="6147" width="43.85546875" style="15" customWidth="1"/>
    <col min="6148" max="6400" width="11.42578125" style="15"/>
    <col min="6401" max="6401" width="4" style="15" customWidth="1"/>
    <col min="6402" max="6402" width="67.28515625" style="15" customWidth="1"/>
    <col min="6403" max="6403" width="43.85546875" style="15" customWidth="1"/>
    <col min="6404" max="6656" width="11.42578125" style="15"/>
    <col min="6657" max="6657" width="4" style="15" customWidth="1"/>
    <col min="6658" max="6658" width="67.28515625" style="15" customWidth="1"/>
    <col min="6659" max="6659" width="43.85546875" style="15" customWidth="1"/>
    <col min="6660" max="6912" width="11.42578125" style="15"/>
    <col min="6913" max="6913" width="4" style="15" customWidth="1"/>
    <col min="6914" max="6914" width="67.28515625" style="15" customWidth="1"/>
    <col min="6915" max="6915" width="43.85546875" style="15" customWidth="1"/>
    <col min="6916" max="7168" width="11.42578125" style="15"/>
    <col min="7169" max="7169" width="4" style="15" customWidth="1"/>
    <col min="7170" max="7170" width="67.28515625" style="15" customWidth="1"/>
    <col min="7171" max="7171" width="43.85546875" style="15" customWidth="1"/>
    <col min="7172" max="7424" width="11.42578125" style="15"/>
    <col min="7425" max="7425" width="4" style="15" customWidth="1"/>
    <col min="7426" max="7426" width="67.28515625" style="15" customWidth="1"/>
    <col min="7427" max="7427" width="43.85546875" style="15" customWidth="1"/>
    <col min="7428" max="7680" width="11.42578125" style="15"/>
    <col min="7681" max="7681" width="4" style="15" customWidth="1"/>
    <col min="7682" max="7682" width="67.28515625" style="15" customWidth="1"/>
    <col min="7683" max="7683" width="43.85546875" style="15" customWidth="1"/>
    <col min="7684" max="7936" width="11.42578125" style="15"/>
    <col min="7937" max="7937" width="4" style="15" customWidth="1"/>
    <col min="7938" max="7938" width="67.28515625" style="15" customWidth="1"/>
    <col min="7939" max="7939" width="43.85546875" style="15" customWidth="1"/>
    <col min="7940" max="8192" width="11.42578125" style="15"/>
    <col min="8193" max="8193" width="4" style="15" customWidth="1"/>
    <col min="8194" max="8194" width="67.28515625" style="15" customWidth="1"/>
    <col min="8195" max="8195" width="43.85546875" style="15" customWidth="1"/>
    <col min="8196" max="8448" width="11.42578125" style="15"/>
    <col min="8449" max="8449" width="4" style="15" customWidth="1"/>
    <col min="8450" max="8450" width="67.28515625" style="15" customWidth="1"/>
    <col min="8451" max="8451" width="43.85546875" style="15" customWidth="1"/>
    <col min="8452" max="8704" width="11.42578125" style="15"/>
    <col min="8705" max="8705" width="4" style="15" customWidth="1"/>
    <col min="8706" max="8706" width="67.28515625" style="15" customWidth="1"/>
    <col min="8707" max="8707" width="43.85546875" style="15" customWidth="1"/>
    <col min="8708" max="8960" width="11.42578125" style="15"/>
    <col min="8961" max="8961" width="4" style="15" customWidth="1"/>
    <col min="8962" max="8962" width="67.28515625" style="15" customWidth="1"/>
    <col min="8963" max="8963" width="43.85546875" style="15" customWidth="1"/>
    <col min="8964" max="9216" width="11.42578125" style="15"/>
    <col min="9217" max="9217" width="4" style="15" customWidth="1"/>
    <col min="9218" max="9218" width="67.28515625" style="15" customWidth="1"/>
    <col min="9219" max="9219" width="43.85546875" style="15" customWidth="1"/>
    <col min="9220" max="9472" width="11.42578125" style="15"/>
    <col min="9473" max="9473" width="4" style="15" customWidth="1"/>
    <col min="9474" max="9474" width="67.28515625" style="15" customWidth="1"/>
    <col min="9475" max="9475" width="43.85546875" style="15" customWidth="1"/>
    <col min="9476" max="9728" width="11.42578125" style="15"/>
    <col min="9729" max="9729" width="4" style="15" customWidth="1"/>
    <col min="9730" max="9730" width="67.28515625" style="15" customWidth="1"/>
    <col min="9731" max="9731" width="43.85546875" style="15" customWidth="1"/>
    <col min="9732" max="9984" width="11.42578125" style="15"/>
    <col min="9985" max="9985" width="4" style="15" customWidth="1"/>
    <col min="9986" max="9986" width="67.28515625" style="15" customWidth="1"/>
    <col min="9987" max="9987" width="43.85546875" style="15" customWidth="1"/>
    <col min="9988" max="10240" width="11.42578125" style="15"/>
    <col min="10241" max="10241" width="4" style="15" customWidth="1"/>
    <col min="10242" max="10242" width="67.28515625" style="15" customWidth="1"/>
    <col min="10243" max="10243" width="43.85546875" style="15" customWidth="1"/>
    <col min="10244" max="10496" width="11.42578125" style="15"/>
    <col min="10497" max="10497" width="4" style="15" customWidth="1"/>
    <col min="10498" max="10498" width="67.28515625" style="15" customWidth="1"/>
    <col min="10499" max="10499" width="43.85546875" style="15" customWidth="1"/>
    <col min="10500" max="10752" width="11.42578125" style="15"/>
    <col min="10753" max="10753" width="4" style="15" customWidth="1"/>
    <col min="10754" max="10754" width="67.28515625" style="15" customWidth="1"/>
    <col min="10755" max="10755" width="43.85546875" style="15" customWidth="1"/>
    <col min="10756" max="11008" width="11.42578125" style="15"/>
    <col min="11009" max="11009" width="4" style="15" customWidth="1"/>
    <col min="11010" max="11010" width="67.28515625" style="15" customWidth="1"/>
    <col min="11011" max="11011" width="43.85546875" style="15" customWidth="1"/>
    <col min="11012" max="11264" width="11.42578125" style="15"/>
    <col min="11265" max="11265" width="4" style="15" customWidth="1"/>
    <col min="11266" max="11266" width="67.28515625" style="15" customWidth="1"/>
    <col min="11267" max="11267" width="43.85546875" style="15" customWidth="1"/>
    <col min="11268" max="11520" width="11.42578125" style="15"/>
    <col min="11521" max="11521" width="4" style="15" customWidth="1"/>
    <col min="11522" max="11522" width="67.28515625" style="15" customWidth="1"/>
    <col min="11523" max="11523" width="43.85546875" style="15" customWidth="1"/>
    <col min="11524" max="11776" width="11.42578125" style="15"/>
    <col min="11777" max="11777" width="4" style="15" customWidth="1"/>
    <col min="11778" max="11778" width="67.28515625" style="15" customWidth="1"/>
    <col min="11779" max="11779" width="43.85546875" style="15" customWidth="1"/>
    <col min="11780" max="12032" width="11.42578125" style="15"/>
    <col min="12033" max="12033" width="4" style="15" customWidth="1"/>
    <col min="12034" max="12034" width="67.28515625" style="15" customWidth="1"/>
    <col min="12035" max="12035" width="43.85546875" style="15" customWidth="1"/>
    <col min="12036" max="12288" width="11.42578125" style="15"/>
    <col min="12289" max="12289" width="4" style="15" customWidth="1"/>
    <col min="12290" max="12290" width="67.28515625" style="15" customWidth="1"/>
    <col min="12291" max="12291" width="43.85546875" style="15" customWidth="1"/>
    <col min="12292" max="12544" width="11.42578125" style="15"/>
    <col min="12545" max="12545" width="4" style="15" customWidth="1"/>
    <col min="12546" max="12546" width="67.28515625" style="15" customWidth="1"/>
    <col min="12547" max="12547" width="43.85546875" style="15" customWidth="1"/>
    <col min="12548" max="12800" width="11.42578125" style="15"/>
    <col min="12801" max="12801" width="4" style="15" customWidth="1"/>
    <col min="12802" max="12802" width="67.28515625" style="15" customWidth="1"/>
    <col min="12803" max="12803" width="43.85546875" style="15" customWidth="1"/>
    <col min="12804" max="13056" width="11.42578125" style="15"/>
    <col min="13057" max="13057" width="4" style="15" customWidth="1"/>
    <col min="13058" max="13058" width="67.28515625" style="15" customWidth="1"/>
    <col min="13059" max="13059" width="43.85546875" style="15" customWidth="1"/>
    <col min="13060" max="13312" width="11.42578125" style="15"/>
    <col min="13313" max="13313" width="4" style="15" customWidth="1"/>
    <col min="13314" max="13314" width="67.28515625" style="15" customWidth="1"/>
    <col min="13315" max="13315" width="43.85546875" style="15" customWidth="1"/>
    <col min="13316" max="13568" width="11.42578125" style="15"/>
    <col min="13569" max="13569" width="4" style="15" customWidth="1"/>
    <col min="13570" max="13570" width="67.28515625" style="15" customWidth="1"/>
    <col min="13571" max="13571" width="43.85546875" style="15" customWidth="1"/>
    <col min="13572" max="13824" width="11.42578125" style="15"/>
    <col min="13825" max="13825" width="4" style="15" customWidth="1"/>
    <col min="13826" max="13826" width="67.28515625" style="15" customWidth="1"/>
    <col min="13827" max="13827" width="43.85546875" style="15" customWidth="1"/>
    <col min="13828" max="14080" width="11.42578125" style="15"/>
    <col min="14081" max="14081" width="4" style="15" customWidth="1"/>
    <col min="14082" max="14082" width="67.28515625" style="15" customWidth="1"/>
    <col min="14083" max="14083" width="43.85546875" style="15" customWidth="1"/>
    <col min="14084" max="14336" width="11.42578125" style="15"/>
    <col min="14337" max="14337" width="4" style="15" customWidth="1"/>
    <col min="14338" max="14338" width="67.28515625" style="15" customWidth="1"/>
    <col min="14339" max="14339" width="43.85546875" style="15" customWidth="1"/>
    <col min="14340" max="14592" width="11.42578125" style="15"/>
    <col min="14593" max="14593" width="4" style="15" customWidth="1"/>
    <col min="14594" max="14594" width="67.28515625" style="15" customWidth="1"/>
    <col min="14595" max="14595" width="43.85546875" style="15" customWidth="1"/>
    <col min="14596" max="14848" width="11.42578125" style="15"/>
    <col min="14849" max="14849" width="4" style="15" customWidth="1"/>
    <col min="14850" max="14850" width="67.28515625" style="15" customWidth="1"/>
    <col min="14851" max="14851" width="43.85546875" style="15" customWidth="1"/>
    <col min="14852" max="15104" width="11.42578125" style="15"/>
    <col min="15105" max="15105" width="4" style="15" customWidth="1"/>
    <col min="15106" max="15106" width="67.28515625" style="15" customWidth="1"/>
    <col min="15107" max="15107" width="43.85546875" style="15" customWidth="1"/>
    <col min="15108" max="15360" width="11.42578125" style="15"/>
    <col min="15361" max="15361" width="4" style="15" customWidth="1"/>
    <col min="15362" max="15362" width="67.28515625" style="15" customWidth="1"/>
    <col min="15363" max="15363" width="43.85546875" style="15" customWidth="1"/>
    <col min="15364" max="15616" width="11.42578125" style="15"/>
    <col min="15617" max="15617" width="4" style="15" customWidth="1"/>
    <col min="15618" max="15618" width="67.28515625" style="15" customWidth="1"/>
    <col min="15619" max="15619" width="43.85546875" style="15" customWidth="1"/>
    <col min="15620" max="15872" width="11.42578125" style="15"/>
    <col min="15873" max="15873" width="4" style="15" customWidth="1"/>
    <col min="15874" max="15874" width="67.28515625" style="15" customWidth="1"/>
    <col min="15875" max="15875" width="43.85546875" style="15" customWidth="1"/>
    <col min="15876" max="16128" width="11.42578125" style="15"/>
    <col min="16129" max="16129" width="4" style="15" customWidth="1"/>
    <col min="16130" max="16130" width="67.28515625" style="15" customWidth="1"/>
    <col min="16131" max="16131" width="43.85546875" style="15" customWidth="1"/>
    <col min="16132" max="16384" width="11.42578125" style="15"/>
  </cols>
  <sheetData>
    <row r="3" spans="2:7" ht="26.25">
      <c r="B3" s="51"/>
      <c r="C3" s="51"/>
    </row>
    <row r="4" spans="2:7" ht="26.25">
      <c r="B4" s="51"/>
      <c r="C4" s="51"/>
    </row>
    <row r="5" spans="2:7" ht="12.75" customHeight="1">
      <c r="B5" s="51"/>
      <c r="C5" s="51"/>
      <c r="D5" s="53"/>
      <c r="E5" s="53"/>
      <c r="F5" s="53"/>
      <c r="G5" s="53"/>
    </row>
    <row r="6" spans="2:7" ht="29.25" customHeight="1">
      <c r="D6" s="53"/>
      <c r="E6" s="53"/>
      <c r="F6" s="53"/>
      <c r="G6" s="53"/>
    </row>
    <row r="7" spans="2:7" ht="23.25" customHeight="1"/>
    <row r="8" spans="2:7" ht="23.25" customHeight="1"/>
    <row r="9" spans="2:7" ht="17.25" customHeight="1" thickBot="1"/>
    <row r="10" spans="2:7" ht="27" customHeight="1" thickBot="1">
      <c r="B10" s="266" t="s">
        <v>81</v>
      </c>
      <c r="C10" s="267" t="s">
        <v>82</v>
      </c>
    </row>
    <row r="11" spans="2:7" ht="21" customHeight="1">
      <c r="B11" s="296" t="s">
        <v>83</v>
      </c>
      <c r="C11" s="284">
        <v>520</v>
      </c>
    </row>
    <row r="12" spans="2:7" ht="20.25" customHeight="1">
      <c r="B12" s="291" t="s">
        <v>84</v>
      </c>
      <c r="C12" s="285">
        <v>501</v>
      </c>
    </row>
    <row r="13" spans="2:7" ht="18.75" customHeight="1">
      <c r="B13" s="291" t="s">
        <v>85</v>
      </c>
      <c r="C13" s="285">
        <v>382</v>
      </c>
    </row>
    <row r="14" spans="2:7" ht="16.5" customHeight="1">
      <c r="B14" s="291" t="s">
        <v>86</v>
      </c>
      <c r="C14" s="285">
        <v>0</v>
      </c>
    </row>
    <row r="15" spans="2:7" ht="27.95" customHeight="1">
      <c r="B15" s="291" t="s">
        <v>87</v>
      </c>
      <c r="C15" s="285">
        <v>104</v>
      </c>
    </row>
    <row r="16" spans="2:7" ht="18" customHeight="1" thickBot="1">
      <c r="B16" s="292" t="s">
        <v>88</v>
      </c>
      <c r="C16" s="286">
        <v>27</v>
      </c>
    </row>
    <row r="17" spans="2:3" ht="13.5" customHeight="1" thickBot="1">
      <c r="B17" s="270"/>
      <c r="C17" s="271"/>
    </row>
    <row r="18" spans="2:3" ht="18.75" customHeight="1" thickBot="1">
      <c r="B18" s="272" t="s">
        <v>101</v>
      </c>
      <c r="C18" s="273" t="s">
        <v>170</v>
      </c>
    </row>
    <row r="19" spans="2:3" ht="15.75" customHeight="1" thickBot="1">
      <c r="B19" s="274"/>
      <c r="C19" s="275"/>
    </row>
    <row r="20" spans="2:3" ht="21" customHeight="1" thickBot="1">
      <c r="B20" s="276" t="s">
        <v>89</v>
      </c>
      <c r="C20" s="277" t="s">
        <v>82</v>
      </c>
    </row>
    <row r="21" spans="2:3" ht="27.95" customHeight="1">
      <c r="B21" s="295" t="s">
        <v>90</v>
      </c>
      <c r="C21" s="287">
        <v>528</v>
      </c>
    </row>
    <row r="22" spans="2:3" ht="27.95" customHeight="1">
      <c r="B22" s="291" t="s">
        <v>91</v>
      </c>
      <c r="C22" s="288">
        <v>0</v>
      </c>
    </row>
    <row r="23" spans="2:3" ht="26.25" customHeight="1">
      <c r="B23" s="291" t="s">
        <v>92</v>
      </c>
      <c r="C23" s="285">
        <v>60</v>
      </c>
    </row>
    <row r="24" spans="2:3" ht="27.95" customHeight="1">
      <c r="B24" s="291" t="s">
        <v>93</v>
      </c>
      <c r="C24" s="285">
        <v>0</v>
      </c>
    </row>
    <row r="25" spans="2:3" ht="24" customHeight="1">
      <c r="B25" s="291" t="s">
        <v>94</v>
      </c>
      <c r="C25" s="285">
        <v>5</v>
      </c>
    </row>
    <row r="26" spans="2:3" ht="18.75" customHeight="1">
      <c r="B26" s="291" t="s">
        <v>95</v>
      </c>
      <c r="C26" s="285">
        <v>0</v>
      </c>
    </row>
    <row r="27" spans="2:3" ht="27.95" customHeight="1">
      <c r="B27" s="291" t="s">
        <v>158</v>
      </c>
      <c r="C27" s="285">
        <v>0</v>
      </c>
    </row>
    <row r="28" spans="2:3" ht="18.75" customHeight="1" thickBot="1">
      <c r="B28" s="268"/>
      <c r="C28" s="269"/>
    </row>
    <row r="29" spans="2:3" ht="21.75" customHeight="1" thickBot="1">
      <c r="B29" s="289" t="s">
        <v>112</v>
      </c>
      <c r="C29" s="290">
        <f>SUM(C21:C27)</f>
        <v>593</v>
      </c>
    </row>
    <row r="30" spans="2:3" ht="8.25" customHeight="1" thickBot="1">
      <c r="B30" s="278"/>
      <c r="C30" s="279"/>
    </row>
    <row r="31" spans="2:3" ht="25.5" customHeight="1" thickBot="1">
      <c r="B31" s="272" t="s">
        <v>100</v>
      </c>
      <c r="C31" s="280" t="s">
        <v>170</v>
      </c>
    </row>
    <row r="32" spans="2:3" ht="12.75" customHeight="1" thickBot="1">
      <c r="B32" s="281"/>
      <c r="C32" s="275"/>
    </row>
    <row r="33" spans="2:3" ht="21.75" customHeight="1" thickBot="1">
      <c r="B33" s="338" t="s">
        <v>96</v>
      </c>
      <c r="C33" s="339" t="s">
        <v>5</v>
      </c>
    </row>
    <row r="34" spans="2:3" ht="19.5" customHeight="1">
      <c r="B34" s="296" t="s">
        <v>97</v>
      </c>
      <c r="C34" s="284">
        <v>99</v>
      </c>
    </row>
    <row r="35" spans="2:3" ht="27.95" customHeight="1">
      <c r="B35" s="291" t="s">
        <v>98</v>
      </c>
      <c r="C35" s="285">
        <v>143</v>
      </c>
    </row>
    <row r="36" spans="2:3" ht="25.5" customHeight="1" thickBot="1">
      <c r="B36" s="292" t="s">
        <v>99</v>
      </c>
      <c r="C36" s="286">
        <v>52</v>
      </c>
    </row>
    <row r="37" spans="2:3" ht="7.5" customHeight="1" thickBot="1">
      <c r="B37" s="282"/>
      <c r="C37" s="283"/>
    </row>
    <row r="38" spans="2:3" ht="27" customHeight="1" thickBot="1">
      <c r="B38" s="293" t="s">
        <v>5</v>
      </c>
      <c r="C38" s="294">
        <f>SUM(C34:C37)</f>
        <v>294</v>
      </c>
    </row>
    <row r="39" spans="2:3" ht="30" customHeight="1"/>
    <row r="40" spans="2:3" ht="27.95" customHeight="1">
      <c r="B40" s="17"/>
      <c r="C40" s="18"/>
    </row>
    <row r="41" spans="2:3" ht="27.95" customHeight="1">
      <c r="B41" s="20"/>
      <c r="C41" s="19"/>
    </row>
    <row r="42" spans="2:3" ht="27.95" customHeight="1">
      <c r="B42" s="17"/>
      <c r="C42" s="17"/>
    </row>
    <row r="43" spans="2:3" ht="27.95" customHeight="1">
      <c r="B43" s="20"/>
      <c r="C43" s="19"/>
    </row>
    <row r="44" spans="2:3" ht="30.95" customHeight="1">
      <c r="B44" s="20"/>
      <c r="C44" s="19"/>
    </row>
    <row r="45" spans="2:3" ht="30.95" customHeight="1">
      <c r="B45" s="46"/>
      <c r="C45" s="19"/>
    </row>
    <row r="46" spans="2:3" ht="30.95" customHeight="1">
      <c r="B46" s="364"/>
      <c r="C46" s="364"/>
    </row>
    <row r="47" spans="2:3" ht="30.95" customHeight="1"/>
    <row r="48" spans="2:3" ht="30.95" customHeight="1">
      <c r="B48" s="22"/>
      <c r="C48" s="22"/>
    </row>
    <row r="49" spans="2:3" ht="30.95" customHeight="1">
      <c r="B49" s="16"/>
      <c r="C49" s="16"/>
    </row>
    <row r="50" spans="2:3" ht="30.95" customHeight="1">
      <c r="B50" s="7"/>
      <c r="C50" s="7"/>
    </row>
    <row r="51" spans="2:3" ht="30.95" customHeight="1">
      <c r="B51" s="20"/>
      <c r="C51" s="19"/>
    </row>
    <row r="52" spans="2:3" ht="30.95" customHeight="1">
      <c r="B52" s="20"/>
      <c r="C52" s="19"/>
    </row>
    <row r="53" spans="2:3" ht="30.95" customHeight="1">
      <c r="B53" s="20"/>
      <c r="C53" s="19"/>
    </row>
    <row r="54" spans="2:3" ht="30.95" customHeight="1">
      <c r="B54" s="20"/>
      <c r="C54" s="19"/>
    </row>
    <row r="55" spans="2:3" ht="30.95" customHeight="1">
      <c r="B55" s="20"/>
      <c r="C55" s="19"/>
    </row>
    <row r="56" spans="2:3" ht="30.95" customHeight="1">
      <c r="B56" s="23"/>
      <c r="C56" s="18"/>
    </row>
    <row r="57" spans="2:3" ht="30.95" customHeight="1">
      <c r="B57" s="20"/>
      <c r="C57" s="19"/>
    </row>
    <row r="58" spans="2:3" ht="30.95" customHeight="1">
      <c r="B58" s="20"/>
      <c r="C58" s="19"/>
    </row>
    <row r="59" spans="2:3" ht="30.95" customHeight="1">
      <c r="B59" s="21"/>
      <c r="C59" s="19"/>
    </row>
    <row r="60" spans="2:3" ht="30.95" customHeight="1"/>
  </sheetData>
  <mergeCells count="1">
    <mergeCell ref="B46:C46"/>
  </mergeCells>
  <printOptions horizontalCentered="1"/>
  <pageMargins left="0.46" right="0" top="0.32" bottom="0" header="0.18" footer="0"/>
  <pageSetup scale="78" orientation="portrait" r:id="rId1"/>
  <headerFooter alignWithMargins="0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P84"/>
  <sheetViews>
    <sheetView showGridLines="0" view="pageLayout" zoomScale="75" zoomScaleNormal="50" zoomScaleSheetLayoutView="75" zoomScalePageLayoutView="75" workbookViewId="0">
      <selection activeCell="B30" sqref="B30"/>
    </sheetView>
  </sheetViews>
  <sheetFormatPr baseColWidth="10" defaultRowHeight="15"/>
  <cols>
    <col min="1" max="1" width="7" style="3" customWidth="1"/>
    <col min="2" max="2" width="30" style="3" customWidth="1"/>
    <col min="3" max="3" width="14.140625" style="3" customWidth="1"/>
    <col min="4" max="4" width="11.42578125" style="3"/>
    <col min="5" max="5" width="7" style="3" customWidth="1"/>
    <col min="6" max="245" width="11.42578125" style="3"/>
    <col min="246" max="246" width="30" style="3" customWidth="1"/>
    <col min="247" max="247" width="8.7109375" style="3" customWidth="1"/>
    <col min="248" max="248" width="7.7109375" style="3" customWidth="1"/>
    <col min="249" max="249" width="8" style="3" customWidth="1"/>
    <col min="250" max="250" width="7.7109375" style="3" customWidth="1"/>
    <col min="251" max="252" width="8.28515625" style="3" customWidth="1"/>
    <col min="253" max="253" width="10.7109375" style="3" customWidth="1"/>
    <col min="254" max="254" width="10.42578125" style="3" customWidth="1"/>
    <col min="255" max="255" width="10.140625" style="3" customWidth="1"/>
    <col min="256" max="256" width="10.42578125" style="3" customWidth="1"/>
    <col min="257" max="258" width="10.5703125" style="3" customWidth="1"/>
    <col min="259" max="259" width="12.7109375" style="3" customWidth="1"/>
    <col min="260" max="501" width="11.42578125" style="3"/>
    <col min="502" max="502" width="30" style="3" customWidth="1"/>
    <col min="503" max="503" width="8.7109375" style="3" customWidth="1"/>
    <col min="504" max="504" width="7.7109375" style="3" customWidth="1"/>
    <col min="505" max="505" width="8" style="3" customWidth="1"/>
    <col min="506" max="506" width="7.7109375" style="3" customWidth="1"/>
    <col min="507" max="508" width="8.28515625" style="3" customWidth="1"/>
    <col min="509" max="509" width="10.7109375" style="3" customWidth="1"/>
    <col min="510" max="510" width="10.42578125" style="3" customWidth="1"/>
    <col min="511" max="511" width="10.140625" style="3" customWidth="1"/>
    <col min="512" max="512" width="10.42578125" style="3" customWidth="1"/>
    <col min="513" max="514" width="10.5703125" style="3" customWidth="1"/>
    <col min="515" max="515" width="12.7109375" style="3" customWidth="1"/>
    <col min="516" max="757" width="11.42578125" style="3"/>
    <col min="758" max="758" width="30" style="3" customWidth="1"/>
    <col min="759" max="759" width="8.7109375" style="3" customWidth="1"/>
    <col min="760" max="760" width="7.7109375" style="3" customWidth="1"/>
    <col min="761" max="761" width="8" style="3" customWidth="1"/>
    <col min="762" max="762" width="7.7109375" style="3" customWidth="1"/>
    <col min="763" max="764" width="8.28515625" style="3" customWidth="1"/>
    <col min="765" max="765" width="10.7109375" style="3" customWidth="1"/>
    <col min="766" max="766" width="10.42578125" style="3" customWidth="1"/>
    <col min="767" max="767" width="10.140625" style="3" customWidth="1"/>
    <col min="768" max="768" width="10.42578125" style="3" customWidth="1"/>
    <col min="769" max="770" width="10.5703125" style="3" customWidth="1"/>
    <col min="771" max="771" width="12.7109375" style="3" customWidth="1"/>
    <col min="772" max="1013" width="11.42578125" style="3"/>
    <col min="1014" max="1014" width="30" style="3" customWidth="1"/>
    <col min="1015" max="1015" width="8.7109375" style="3" customWidth="1"/>
    <col min="1016" max="1016" width="7.7109375" style="3" customWidth="1"/>
    <col min="1017" max="1017" width="8" style="3" customWidth="1"/>
    <col min="1018" max="1018" width="7.7109375" style="3" customWidth="1"/>
    <col min="1019" max="1020" width="8.28515625" style="3" customWidth="1"/>
    <col min="1021" max="1021" width="10.7109375" style="3" customWidth="1"/>
    <col min="1022" max="1022" width="10.42578125" style="3" customWidth="1"/>
    <col min="1023" max="1023" width="10.140625" style="3" customWidth="1"/>
    <col min="1024" max="1024" width="10.42578125" style="3" customWidth="1"/>
    <col min="1025" max="1026" width="10.5703125" style="3" customWidth="1"/>
    <col min="1027" max="1027" width="12.7109375" style="3" customWidth="1"/>
    <col min="1028" max="1269" width="11.42578125" style="3"/>
    <col min="1270" max="1270" width="30" style="3" customWidth="1"/>
    <col min="1271" max="1271" width="8.7109375" style="3" customWidth="1"/>
    <col min="1272" max="1272" width="7.7109375" style="3" customWidth="1"/>
    <col min="1273" max="1273" width="8" style="3" customWidth="1"/>
    <col min="1274" max="1274" width="7.7109375" style="3" customWidth="1"/>
    <col min="1275" max="1276" width="8.28515625" style="3" customWidth="1"/>
    <col min="1277" max="1277" width="10.7109375" style="3" customWidth="1"/>
    <col min="1278" max="1278" width="10.42578125" style="3" customWidth="1"/>
    <col min="1279" max="1279" width="10.140625" style="3" customWidth="1"/>
    <col min="1280" max="1280" width="10.42578125" style="3" customWidth="1"/>
    <col min="1281" max="1282" width="10.5703125" style="3" customWidth="1"/>
    <col min="1283" max="1283" width="12.7109375" style="3" customWidth="1"/>
    <col min="1284" max="1525" width="11.42578125" style="3"/>
    <col min="1526" max="1526" width="30" style="3" customWidth="1"/>
    <col min="1527" max="1527" width="8.7109375" style="3" customWidth="1"/>
    <col min="1528" max="1528" width="7.7109375" style="3" customWidth="1"/>
    <col min="1529" max="1529" width="8" style="3" customWidth="1"/>
    <col min="1530" max="1530" width="7.7109375" style="3" customWidth="1"/>
    <col min="1531" max="1532" width="8.28515625" style="3" customWidth="1"/>
    <col min="1533" max="1533" width="10.7109375" style="3" customWidth="1"/>
    <col min="1534" max="1534" width="10.42578125" style="3" customWidth="1"/>
    <col min="1535" max="1535" width="10.140625" style="3" customWidth="1"/>
    <col min="1536" max="1536" width="10.42578125" style="3" customWidth="1"/>
    <col min="1537" max="1538" width="10.5703125" style="3" customWidth="1"/>
    <col min="1539" max="1539" width="12.7109375" style="3" customWidth="1"/>
    <col min="1540" max="1781" width="11.42578125" style="3"/>
    <col min="1782" max="1782" width="30" style="3" customWidth="1"/>
    <col min="1783" max="1783" width="8.7109375" style="3" customWidth="1"/>
    <col min="1784" max="1784" width="7.7109375" style="3" customWidth="1"/>
    <col min="1785" max="1785" width="8" style="3" customWidth="1"/>
    <col min="1786" max="1786" width="7.7109375" style="3" customWidth="1"/>
    <col min="1787" max="1788" width="8.28515625" style="3" customWidth="1"/>
    <col min="1789" max="1789" width="10.7109375" style="3" customWidth="1"/>
    <col min="1790" max="1790" width="10.42578125" style="3" customWidth="1"/>
    <col min="1791" max="1791" width="10.140625" style="3" customWidth="1"/>
    <col min="1792" max="1792" width="10.42578125" style="3" customWidth="1"/>
    <col min="1793" max="1794" width="10.5703125" style="3" customWidth="1"/>
    <col min="1795" max="1795" width="12.7109375" style="3" customWidth="1"/>
    <col min="1796" max="2037" width="11.42578125" style="3"/>
    <col min="2038" max="2038" width="30" style="3" customWidth="1"/>
    <col min="2039" max="2039" width="8.7109375" style="3" customWidth="1"/>
    <col min="2040" max="2040" width="7.7109375" style="3" customWidth="1"/>
    <col min="2041" max="2041" width="8" style="3" customWidth="1"/>
    <col min="2042" max="2042" width="7.7109375" style="3" customWidth="1"/>
    <col min="2043" max="2044" width="8.28515625" style="3" customWidth="1"/>
    <col min="2045" max="2045" width="10.7109375" style="3" customWidth="1"/>
    <col min="2046" max="2046" width="10.42578125" style="3" customWidth="1"/>
    <col min="2047" max="2047" width="10.140625" style="3" customWidth="1"/>
    <col min="2048" max="2048" width="10.42578125" style="3" customWidth="1"/>
    <col min="2049" max="2050" width="10.5703125" style="3" customWidth="1"/>
    <col min="2051" max="2051" width="12.7109375" style="3" customWidth="1"/>
    <col min="2052" max="2293" width="11.42578125" style="3"/>
    <col min="2294" max="2294" width="30" style="3" customWidth="1"/>
    <col min="2295" max="2295" width="8.7109375" style="3" customWidth="1"/>
    <col min="2296" max="2296" width="7.7109375" style="3" customWidth="1"/>
    <col min="2297" max="2297" width="8" style="3" customWidth="1"/>
    <col min="2298" max="2298" width="7.7109375" style="3" customWidth="1"/>
    <col min="2299" max="2300" width="8.28515625" style="3" customWidth="1"/>
    <col min="2301" max="2301" width="10.7109375" style="3" customWidth="1"/>
    <col min="2302" max="2302" width="10.42578125" style="3" customWidth="1"/>
    <col min="2303" max="2303" width="10.140625" style="3" customWidth="1"/>
    <col min="2304" max="2304" width="10.42578125" style="3" customWidth="1"/>
    <col min="2305" max="2306" width="10.5703125" style="3" customWidth="1"/>
    <col min="2307" max="2307" width="12.7109375" style="3" customWidth="1"/>
    <col min="2308" max="2549" width="11.42578125" style="3"/>
    <col min="2550" max="2550" width="30" style="3" customWidth="1"/>
    <col min="2551" max="2551" width="8.7109375" style="3" customWidth="1"/>
    <col min="2552" max="2552" width="7.7109375" style="3" customWidth="1"/>
    <col min="2553" max="2553" width="8" style="3" customWidth="1"/>
    <col min="2554" max="2554" width="7.7109375" style="3" customWidth="1"/>
    <col min="2555" max="2556" width="8.28515625" style="3" customWidth="1"/>
    <col min="2557" max="2557" width="10.7109375" style="3" customWidth="1"/>
    <col min="2558" max="2558" width="10.42578125" style="3" customWidth="1"/>
    <col min="2559" max="2559" width="10.140625" style="3" customWidth="1"/>
    <col min="2560" max="2560" width="10.42578125" style="3" customWidth="1"/>
    <col min="2561" max="2562" width="10.5703125" style="3" customWidth="1"/>
    <col min="2563" max="2563" width="12.7109375" style="3" customWidth="1"/>
    <col min="2564" max="2805" width="11.42578125" style="3"/>
    <col min="2806" max="2806" width="30" style="3" customWidth="1"/>
    <col min="2807" max="2807" width="8.7109375" style="3" customWidth="1"/>
    <col min="2808" max="2808" width="7.7109375" style="3" customWidth="1"/>
    <col min="2809" max="2809" width="8" style="3" customWidth="1"/>
    <col min="2810" max="2810" width="7.7109375" style="3" customWidth="1"/>
    <col min="2811" max="2812" width="8.28515625" style="3" customWidth="1"/>
    <col min="2813" max="2813" width="10.7109375" style="3" customWidth="1"/>
    <col min="2814" max="2814" width="10.42578125" style="3" customWidth="1"/>
    <col min="2815" max="2815" width="10.140625" style="3" customWidth="1"/>
    <col min="2816" max="2816" width="10.42578125" style="3" customWidth="1"/>
    <col min="2817" max="2818" width="10.5703125" style="3" customWidth="1"/>
    <col min="2819" max="2819" width="12.7109375" style="3" customWidth="1"/>
    <col min="2820" max="3061" width="11.42578125" style="3"/>
    <col min="3062" max="3062" width="30" style="3" customWidth="1"/>
    <col min="3063" max="3063" width="8.7109375" style="3" customWidth="1"/>
    <col min="3064" max="3064" width="7.7109375" style="3" customWidth="1"/>
    <col min="3065" max="3065" width="8" style="3" customWidth="1"/>
    <col min="3066" max="3066" width="7.7109375" style="3" customWidth="1"/>
    <col min="3067" max="3068" width="8.28515625" style="3" customWidth="1"/>
    <col min="3069" max="3069" width="10.7109375" style="3" customWidth="1"/>
    <col min="3070" max="3070" width="10.42578125" style="3" customWidth="1"/>
    <col min="3071" max="3071" width="10.140625" style="3" customWidth="1"/>
    <col min="3072" max="3072" width="10.42578125" style="3" customWidth="1"/>
    <col min="3073" max="3074" width="10.5703125" style="3" customWidth="1"/>
    <col min="3075" max="3075" width="12.7109375" style="3" customWidth="1"/>
    <col min="3076" max="3317" width="11.42578125" style="3"/>
    <col min="3318" max="3318" width="30" style="3" customWidth="1"/>
    <col min="3319" max="3319" width="8.7109375" style="3" customWidth="1"/>
    <col min="3320" max="3320" width="7.7109375" style="3" customWidth="1"/>
    <col min="3321" max="3321" width="8" style="3" customWidth="1"/>
    <col min="3322" max="3322" width="7.7109375" style="3" customWidth="1"/>
    <col min="3323" max="3324" width="8.28515625" style="3" customWidth="1"/>
    <col min="3325" max="3325" width="10.7109375" style="3" customWidth="1"/>
    <col min="3326" max="3326" width="10.42578125" style="3" customWidth="1"/>
    <col min="3327" max="3327" width="10.140625" style="3" customWidth="1"/>
    <col min="3328" max="3328" width="10.42578125" style="3" customWidth="1"/>
    <col min="3329" max="3330" width="10.5703125" style="3" customWidth="1"/>
    <col min="3331" max="3331" width="12.7109375" style="3" customWidth="1"/>
    <col min="3332" max="3573" width="11.42578125" style="3"/>
    <col min="3574" max="3574" width="30" style="3" customWidth="1"/>
    <col min="3575" max="3575" width="8.7109375" style="3" customWidth="1"/>
    <col min="3576" max="3576" width="7.7109375" style="3" customWidth="1"/>
    <col min="3577" max="3577" width="8" style="3" customWidth="1"/>
    <col min="3578" max="3578" width="7.7109375" style="3" customWidth="1"/>
    <col min="3579" max="3580" width="8.28515625" style="3" customWidth="1"/>
    <col min="3581" max="3581" width="10.7109375" style="3" customWidth="1"/>
    <col min="3582" max="3582" width="10.42578125" style="3" customWidth="1"/>
    <col min="3583" max="3583" width="10.140625" style="3" customWidth="1"/>
    <col min="3584" max="3584" width="10.42578125" style="3" customWidth="1"/>
    <col min="3585" max="3586" width="10.5703125" style="3" customWidth="1"/>
    <col min="3587" max="3587" width="12.7109375" style="3" customWidth="1"/>
    <col min="3588" max="3829" width="11.42578125" style="3"/>
    <col min="3830" max="3830" width="30" style="3" customWidth="1"/>
    <col min="3831" max="3831" width="8.7109375" style="3" customWidth="1"/>
    <col min="3832" max="3832" width="7.7109375" style="3" customWidth="1"/>
    <col min="3833" max="3833" width="8" style="3" customWidth="1"/>
    <col min="3834" max="3834" width="7.7109375" style="3" customWidth="1"/>
    <col min="3835" max="3836" width="8.28515625" style="3" customWidth="1"/>
    <col min="3837" max="3837" width="10.7109375" style="3" customWidth="1"/>
    <col min="3838" max="3838" width="10.42578125" style="3" customWidth="1"/>
    <col min="3839" max="3839" width="10.140625" style="3" customWidth="1"/>
    <col min="3840" max="3840" width="10.42578125" style="3" customWidth="1"/>
    <col min="3841" max="3842" width="10.5703125" style="3" customWidth="1"/>
    <col min="3843" max="3843" width="12.7109375" style="3" customWidth="1"/>
    <col min="3844" max="4085" width="11.42578125" style="3"/>
    <col min="4086" max="4086" width="30" style="3" customWidth="1"/>
    <col min="4087" max="4087" width="8.7109375" style="3" customWidth="1"/>
    <col min="4088" max="4088" width="7.7109375" style="3" customWidth="1"/>
    <col min="4089" max="4089" width="8" style="3" customWidth="1"/>
    <col min="4090" max="4090" width="7.7109375" style="3" customWidth="1"/>
    <col min="4091" max="4092" width="8.28515625" style="3" customWidth="1"/>
    <col min="4093" max="4093" width="10.7109375" style="3" customWidth="1"/>
    <col min="4094" max="4094" width="10.42578125" style="3" customWidth="1"/>
    <col min="4095" max="4095" width="10.140625" style="3" customWidth="1"/>
    <col min="4096" max="4096" width="10.42578125" style="3" customWidth="1"/>
    <col min="4097" max="4098" width="10.5703125" style="3" customWidth="1"/>
    <col min="4099" max="4099" width="12.7109375" style="3" customWidth="1"/>
    <col min="4100" max="4341" width="11.42578125" style="3"/>
    <col min="4342" max="4342" width="30" style="3" customWidth="1"/>
    <col min="4343" max="4343" width="8.7109375" style="3" customWidth="1"/>
    <col min="4344" max="4344" width="7.7109375" style="3" customWidth="1"/>
    <col min="4345" max="4345" width="8" style="3" customWidth="1"/>
    <col min="4346" max="4346" width="7.7109375" style="3" customWidth="1"/>
    <col min="4347" max="4348" width="8.28515625" style="3" customWidth="1"/>
    <col min="4349" max="4349" width="10.7109375" style="3" customWidth="1"/>
    <col min="4350" max="4350" width="10.42578125" style="3" customWidth="1"/>
    <col min="4351" max="4351" width="10.140625" style="3" customWidth="1"/>
    <col min="4352" max="4352" width="10.42578125" style="3" customWidth="1"/>
    <col min="4353" max="4354" width="10.5703125" style="3" customWidth="1"/>
    <col min="4355" max="4355" width="12.7109375" style="3" customWidth="1"/>
    <col min="4356" max="4597" width="11.42578125" style="3"/>
    <col min="4598" max="4598" width="30" style="3" customWidth="1"/>
    <col min="4599" max="4599" width="8.7109375" style="3" customWidth="1"/>
    <col min="4600" max="4600" width="7.7109375" style="3" customWidth="1"/>
    <col min="4601" max="4601" width="8" style="3" customWidth="1"/>
    <col min="4602" max="4602" width="7.7109375" style="3" customWidth="1"/>
    <col min="4603" max="4604" width="8.28515625" style="3" customWidth="1"/>
    <col min="4605" max="4605" width="10.7109375" style="3" customWidth="1"/>
    <col min="4606" max="4606" width="10.42578125" style="3" customWidth="1"/>
    <col min="4607" max="4607" width="10.140625" style="3" customWidth="1"/>
    <col min="4608" max="4608" width="10.42578125" style="3" customWidth="1"/>
    <col min="4609" max="4610" width="10.5703125" style="3" customWidth="1"/>
    <col min="4611" max="4611" width="12.7109375" style="3" customWidth="1"/>
    <col min="4612" max="4853" width="11.42578125" style="3"/>
    <col min="4854" max="4854" width="30" style="3" customWidth="1"/>
    <col min="4855" max="4855" width="8.7109375" style="3" customWidth="1"/>
    <col min="4856" max="4856" width="7.7109375" style="3" customWidth="1"/>
    <col min="4857" max="4857" width="8" style="3" customWidth="1"/>
    <col min="4858" max="4858" width="7.7109375" style="3" customWidth="1"/>
    <col min="4859" max="4860" width="8.28515625" style="3" customWidth="1"/>
    <col min="4861" max="4861" width="10.7109375" style="3" customWidth="1"/>
    <col min="4862" max="4862" width="10.42578125" style="3" customWidth="1"/>
    <col min="4863" max="4863" width="10.140625" style="3" customWidth="1"/>
    <col min="4864" max="4864" width="10.42578125" style="3" customWidth="1"/>
    <col min="4865" max="4866" width="10.5703125" style="3" customWidth="1"/>
    <col min="4867" max="4867" width="12.7109375" style="3" customWidth="1"/>
    <col min="4868" max="5109" width="11.42578125" style="3"/>
    <col min="5110" max="5110" width="30" style="3" customWidth="1"/>
    <col min="5111" max="5111" width="8.7109375" style="3" customWidth="1"/>
    <col min="5112" max="5112" width="7.7109375" style="3" customWidth="1"/>
    <col min="5113" max="5113" width="8" style="3" customWidth="1"/>
    <col min="5114" max="5114" width="7.7109375" style="3" customWidth="1"/>
    <col min="5115" max="5116" width="8.28515625" style="3" customWidth="1"/>
    <col min="5117" max="5117" width="10.7109375" style="3" customWidth="1"/>
    <col min="5118" max="5118" width="10.42578125" style="3" customWidth="1"/>
    <col min="5119" max="5119" width="10.140625" style="3" customWidth="1"/>
    <col min="5120" max="5120" width="10.42578125" style="3" customWidth="1"/>
    <col min="5121" max="5122" width="10.5703125" style="3" customWidth="1"/>
    <col min="5123" max="5123" width="12.7109375" style="3" customWidth="1"/>
    <col min="5124" max="5365" width="11.42578125" style="3"/>
    <col min="5366" max="5366" width="30" style="3" customWidth="1"/>
    <col min="5367" max="5367" width="8.7109375" style="3" customWidth="1"/>
    <col min="5368" max="5368" width="7.7109375" style="3" customWidth="1"/>
    <col min="5369" max="5369" width="8" style="3" customWidth="1"/>
    <col min="5370" max="5370" width="7.7109375" style="3" customWidth="1"/>
    <col min="5371" max="5372" width="8.28515625" style="3" customWidth="1"/>
    <col min="5373" max="5373" width="10.7109375" style="3" customWidth="1"/>
    <col min="5374" max="5374" width="10.42578125" style="3" customWidth="1"/>
    <col min="5375" max="5375" width="10.140625" style="3" customWidth="1"/>
    <col min="5376" max="5376" width="10.42578125" style="3" customWidth="1"/>
    <col min="5377" max="5378" width="10.5703125" style="3" customWidth="1"/>
    <col min="5379" max="5379" width="12.7109375" style="3" customWidth="1"/>
    <col min="5380" max="5621" width="11.42578125" style="3"/>
    <col min="5622" max="5622" width="30" style="3" customWidth="1"/>
    <col min="5623" max="5623" width="8.7109375" style="3" customWidth="1"/>
    <col min="5624" max="5624" width="7.7109375" style="3" customWidth="1"/>
    <col min="5625" max="5625" width="8" style="3" customWidth="1"/>
    <col min="5626" max="5626" width="7.7109375" style="3" customWidth="1"/>
    <col min="5627" max="5628" width="8.28515625" style="3" customWidth="1"/>
    <col min="5629" max="5629" width="10.7109375" style="3" customWidth="1"/>
    <col min="5630" max="5630" width="10.42578125" style="3" customWidth="1"/>
    <col min="5631" max="5631" width="10.140625" style="3" customWidth="1"/>
    <col min="5632" max="5632" width="10.42578125" style="3" customWidth="1"/>
    <col min="5633" max="5634" width="10.5703125" style="3" customWidth="1"/>
    <col min="5635" max="5635" width="12.7109375" style="3" customWidth="1"/>
    <col min="5636" max="5877" width="11.42578125" style="3"/>
    <col min="5878" max="5878" width="30" style="3" customWidth="1"/>
    <col min="5879" max="5879" width="8.7109375" style="3" customWidth="1"/>
    <col min="5880" max="5880" width="7.7109375" style="3" customWidth="1"/>
    <col min="5881" max="5881" width="8" style="3" customWidth="1"/>
    <col min="5882" max="5882" width="7.7109375" style="3" customWidth="1"/>
    <col min="5883" max="5884" width="8.28515625" style="3" customWidth="1"/>
    <col min="5885" max="5885" width="10.7109375" style="3" customWidth="1"/>
    <col min="5886" max="5886" width="10.42578125" style="3" customWidth="1"/>
    <col min="5887" max="5887" width="10.140625" style="3" customWidth="1"/>
    <col min="5888" max="5888" width="10.42578125" style="3" customWidth="1"/>
    <col min="5889" max="5890" width="10.5703125" style="3" customWidth="1"/>
    <col min="5891" max="5891" width="12.7109375" style="3" customWidth="1"/>
    <col min="5892" max="6133" width="11.42578125" style="3"/>
    <col min="6134" max="6134" width="30" style="3" customWidth="1"/>
    <col min="6135" max="6135" width="8.7109375" style="3" customWidth="1"/>
    <col min="6136" max="6136" width="7.7109375" style="3" customWidth="1"/>
    <col min="6137" max="6137" width="8" style="3" customWidth="1"/>
    <col min="6138" max="6138" width="7.7109375" style="3" customWidth="1"/>
    <col min="6139" max="6140" width="8.28515625" style="3" customWidth="1"/>
    <col min="6141" max="6141" width="10.7109375" style="3" customWidth="1"/>
    <col min="6142" max="6142" width="10.42578125" style="3" customWidth="1"/>
    <col min="6143" max="6143" width="10.140625" style="3" customWidth="1"/>
    <col min="6144" max="6144" width="10.42578125" style="3" customWidth="1"/>
    <col min="6145" max="6146" width="10.5703125" style="3" customWidth="1"/>
    <col min="6147" max="6147" width="12.7109375" style="3" customWidth="1"/>
    <col min="6148" max="6389" width="11.42578125" style="3"/>
    <col min="6390" max="6390" width="30" style="3" customWidth="1"/>
    <col min="6391" max="6391" width="8.7109375" style="3" customWidth="1"/>
    <col min="6392" max="6392" width="7.7109375" style="3" customWidth="1"/>
    <col min="6393" max="6393" width="8" style="3" customWidth="1"/>
    <col min="6394" max="6394" width="7.7109375" style="3" customWidth="1"/>
    <col min="6395" max="6396" width="8.28515625" style="3" customWidth="1"/>
    <col min="6397" max="6397" width="10.7109375" style="3" customWidth="1"/>
    <col min="6398" max="6398" width="10.42578125" style="3" customWidth="1"/>
    <col min="6399" max="6399" width="10.140625" style="3" customWidth="1"/>
    <col min="6400" max="6400" width="10.42578125" style="3" customWidth="1"/>
    <col min="6401" max="6402" width="10.5703125" style="3" customWidth="1"/>
    <col min="6403" max="6403" width="12.7109375" style="3" customWidth="1"/>
    <col min="6404" max="6645" width="11.42578125" style="3"/>
    <col min="6646" max="6646" width="30" style="3" customWidth="1"/>
    <col min="6647" max="6647" width="8.7109375" style="3" customWidth="1"/>
    <col min="6648" max="6648" width="7.7109375" style="3" customWidth="1"/>
    <col min="6649" max="6649" width="8" style="3" customWidth="1"/>
    <col min="6650" max="6650" width="7.7109375" style="3" customWidth="1"/>
    <col min="6651" max="6652" width="8.28515625" style="3" customWidth="1"/>
    <col min="6653" max="6653" width="10.7109375" style="3" customWidth="1"/>
    <col min="6654" max="6654" width="10.42578125" style="3" customWidth="1"/>
    <col min="6655" max="6655" width="10.140625" style="3" customWidth="1"/>
    <col min="6656" max="6656" width="10.42578125" style="3" customWidth="1"/>
    <col min="6657" max="6658" width="10.5703125" style="3" customWidth="1"/>
    <col min="6659" max="6659" width="12.7109375" style="3" customWidth="1"/>
    <col min="6660" max="6901" width="11.42578125" style="3"/>
    <col min="6902" max="6902" width="30" style="3" customWidth="1"/>
    <col min="6903" max="6903" width="8.7109375" style="3" customWidth="1"/>
    <col min="6904" max="6904" width="7.7109375" style="3" customWidth="1"/>
    <col min="6905" max="6905" width="8" style="3" customWidth="1"/>
    <col min="6906" max="6906" width="7.7109375" style="3" customWidth="1"/>
    <col min="6907" max="6908" width="8.28515625" style="3" customWidth="1"/>
    <col min="6909" max="6909" width="10.7109375" style="3" customWidth="1"/>
    <col min="6910" max="6910" width="10.42578125" style="3" customWidth="1"/>
    <col min="6911" max="6911" width="10.140625" style="3" customWidth="1"/>
    <col min="6912" max="6912" width="10.42578125" style="3" customWidth="1"/>
    <col min="6913" max="6914" width="10.5703125" style="3" customWidth="1"/>
    <col min="6915" max="6915" width="12.7109375" style="3" customWidth="1"/>
    <col min="6916" max="7157" width="11.42578125" style="3"/>
    <col min="7158" max="7158" width="30" style="3" customWidth="1"/>
    <col min="7159" max="7159" width="8.7109375" style="3" customWidth="1"/>
    <col min="7160" max="7160" width="7.7109375" style="3" customWidth="1"/>
    <col min="7161" max="7161" width="8" style="3" customWidth="1"/>
    <col min="7162" max="7162" width="7.7109375" style="3" customWidth="1"/>
    <col min="7163" max="7164" width="8.28515625" style="3" customWidth="1"/>
    <col min="7165" max="7165" width="10.7109375" style="3" customWidth="1"/>
    <col min="7166" max="7166" width="10.42578125" style="3" customWidth="1"/>
    <col min="7167" max="7167" width="10.140625" style="3" customWidth="1"/>
    <col min="7168" max="7168" width="10.42578125" style="3" customWidth="1"/>
    <col min="7169" max="7170" width="10.5703125" style="3" customWidth="1"/>
    <col min="7171" max="7171" width="12.7109375" style="3" customWidth="1"/>
    <col min="7172" max="7413" width="11.42578125" style="3"/>
    <col min="7414" max="7414" width="30" style="3" customWidth="1"/>
    <col min="7415" max="7415" width="8.7109375" style="3" customWidth="1"/>
    <col min="7416" max="7416" width="7.7109375" style="3" customWidth="1"/>
    <col min="7417" max="7417" width="8" style="3" customWidth="1"/>
    <col min="7418" max="7418" width="7.7109375" style="3" customWidth="1"/>
    <col min="7419" max="7420" width="8.28515625" style="3" customWidth="1"/>
    <col min="7421" max="7421" width="10.7109375" style="3" customWidth="1"/>
    <col min="7422" max="7422" width="10.42578125" style="3" customWidth="1"/>
    <col min="7423" max="7423" width="10.140625" style="3" customWidth="1"/>
    <col min="7424" max="7424" width="10.42578125" style="3" customWidth="1"/>
    <col min="7425" max="7426" width="10.5703125" style="3" customWidth="1"/>
    <col min="7427" max="7427" width="12.7109375" style="3" customWidth="1"/>
    <col min="7428" max="7669" width="11.42578125" style="3"/>
    <col min="7670" max="7670" width="30" style="3" customWidth="1"/>
    <col min="7671" max="7671" width="8.7109375" style="3" customWidth="1"/>
    <col min="7672" max="7672" width="7.7109375" style="3" customWidth="1"/>
    <col min="7673" max="7673" width="8" style="3" customWidth="1"/>
    <col min="7674" max="7674" width="7.7109375" style="3" customWidth="1"/>
    <col min="7675" max="7676" width="8.28515625" style="3" customWidth="1"/>
    <col min="7677" max="7677" width="10.7109375" style="3" customWidth="1"/>
    <col min="7678" max="7678" width="10.42578125" style="3" customWidth="1"/>
    <col min="7679" max="7679" width="10.140625" style="3" customWidth="1"/>
    <col min="7680" max="7680" width="10.42578125" style="3" customWidth="1"/>
    <col min="7681" max="7682" width="10.5703125" style="3" customWidth="1"/>
    <col min="7683" max="7683" width="12.7109375" style="3" customWidth="1"/>
    <col min="7684" max="7925" width="11.42578125" style="3"/>
    <col min="7926" max="7926" width="30" style="3" customWidth="1"/>
    <col min="7927" max="7927" width="8.7109375" style="3" customWidth="1"/>
    <col min="7928" max="7928" width="7.7109375" style="3" customWidth="1"/>
    <col min="7929" max="7929" width="8" style="3" customWidth="1"/>
    <col min="7930" max="7930" width="7.7109375" style="3" customWidth="1"/>
    <col min="7931" max="7932" width="8.28515625" style="3" customWidth="1"/>
    <col min="7933" max="7933" width="10.7109375" style="3" customWidth="1"/>
    <col min="7934" max="7934" width="10.42578125" style="3" customWidth="1"/>
    <col min="7935" max="7935" width="10.140625" style="3" customWidth="1"/>
    <col min="7936" max="7936" width="10.42578125" style="3" customWidth="1"/>
    <col min="7937" max="7938" width="10.5703125" style="3" customWidth="1"/>
    <col min="7939" max="7939" width="12.7109375" style="3" customWidth="1"/>
    <col min="7940" max="8181" width="11.42578125" style="3"/>
    <col min="8182" max="8182" width="30" style="3" customWidth="1"/>
    <col min="8183" max="8183" width="8.7109375" style="3" customWidth="1"/>
    <col min="8184" max="8184" width="7.7109375" style="3" customWidth="1"/>
    <col min="8185" max="8185" width="8" style="3" customWidth="1"/>
    <col min="8186" max="8186" width="7.7109375" style="3" customWidth="1"/>
    <col min="8187" max="8188" width="8.28515625" style="3" customWidth="1"/>
    <col min="8189" max="8189" width="10.7109375" style="3" customWidth="1"/>
    <col min="8190" max="8190" width="10.42578125" style="3" customWidth="1"/>
    <col min="8191" max="8191" width="10.140625" style="3" customWidth="1"/>
    <col min="8192" max="8192" width="10.42578125" style="3" customWidth="1"/>
    <col min="8193" max="8194" width="10.5703125" style="3" customWidth="1"/>
    <col min="8195" max="8195" width="12.7109375" style="3" customWidth="1"/>
    <col min="8196" max="8437" width="11.42578125" style="3"/>
    <col min="8438" max="8438" width="30" style="3" customWidth="1"/>
    <col min="8439" max="8439" width="8.7109375" style="3" customWidth="1"/>
    <col min="8440" max="8440" width="7.7109375" style="3" customWidth="1"/>
    <col min="8441" max="8441" width="8" style="3" customWidth="1"/>
    <col min="8442" max="8442" width="7.7109375" style="3" customWidth="1"/>
    <col min="8443" max="8444" width="8.28515625" style="3" customWidth="1"/>
    <col min="8445" max="8445" width="10.7109375" style="3" customWidth="1"/>
    <col min="8446" max="8446" width="10.42578125" style="3" customWidth="1"/>
    <col min="8447" max="8447" width="10.140625" style="3" customWidth="1"/>
    <col min="8448" max="8448" width="10.42578125" style="3" customWidth="1"/>
    <col min="8449" max="8450" width="10.5703125" style="3" customWidth="1"/>
    <col min="8451" max="8451" width="12.7109375" style="3" customWidth="1"/>
    <col min="8452" max="8693" width="11.42578125" style="3"/>
    <col min="8694" max="8694" width="30" style="3" customWidth="1"/>
    <col min="8695" max="8695" width="8.7109375" style="3" customWidth="1"/>
    <col min="8696" max="8696" width="7.7109375" style="3" customWidth="1"/>
    <col min="8697" max="8697" width="8" style="3" customWidth="1"/>
    <col min="8698" max="8698" width="7.7109375" style="3" customWidth="1"/>
    <col min="8699" max="8700" width="8.28515625" style="3" customWidth="1"/>
    <col min="8701" max="8701" width="10.7109375" style="3" customWidth="1"/>
    <col min="8702" max="8702" width="10.42578125" style="3" customWidth="1"/>
    <col min="8703" max="8703" width="10.140625" style="3" customWidth="1"/>
    <col min="8704" max="8704" width="10.42578125" style="3" customWidth="1"/>
    <col min="8705" max="8706" width="10.5703125" style="3" customWidth="1"/>
    <col min="8707" max="8707" width="12.7109375" style="3" customWidth="1"/>
    <col min="8708" max="8949" width="11.42578125" style="3"/>
    <col min="8950" max="8950" width="30" style="3" customWidth="1"/>
    <col min="8951" max="8951" width="8.7109375" style="3" customWidth="1"/>
    <col min="8952" max="8952" width="7.7109375" style="3" customWidth="1"/>
    <col min="8953" max="8953" width="8" style="3" customWidth="1"/>
    <col min="8954" max="8954" width="7.7109375" style="3" customWidth="1"/>
    <col min="8955" max="8956" width="8.28515625" style="3" customWidth="1"/>
    <col min="8957" max="8957" width="10.7109375" style="3" customWidth="1"/>
    <col min="8958" max="8958" width="10.42578125" style="3" customWidth="1"/>
    <col min="8959" max="8959" width="10.140625" style="3" customWidth="1"/>
    <col min="8960" max="8960" width="10.42578125" style="3" customWidth="1"/>
    <col min="8961" max="8962" width="10.5703125" style="3" customWidth="1"/>
    <col min="8963" max="8963" width="12.7109375" style="3" customWidth="1"/>
    <col min="8964" max="9205" width="11.42578125" style="3"/>
    <col min="9206" max="9206" width="30" style="3" customWidth="1"/>
    <col min="9207" max="9207" width="8.7109375" style="3" customWidth="1"/>
    <col min="9208" max="9208" width="7.7109375" style="3" customWidth="1"/>
    <col min="9209" max="9209" width="8" style="3" customWidth="1"/>
    <col min="9210" max="9210" width="7.7109375" style="3" customWidth="1"/>
    <col min="9211" max="9212" width="8.28515625" style="3" customWidth="1"/>
    <col min="9213" max="9213" width="10.7109375" style="3" customWidth="1"/>
    <col min="9214" max="9214" width="10.42578125" style="3" customWidth="1"/>
    <col min="9215" max="9215" width="10.140625" style="3" customWidth="1"/>
    <col min="9216" max="9216" width="10.42578125" style="3" customWidth="1"/>
    <col min="9217" max="9218" width="10.5703125" style="3" customWidth="1"/>
    <col min="9219" max="9219" width="12.7109375" style="3" customWidth="1"/>
    <col min="9220" max="9461" width="11.42578125" style="3"/>
    <col min="9462" max="9462" width="30" style="3" customWidth="1"/>
    <col min="9463" max="9463" width="8.7109375" style="3" customWidth="1"/>
    <col min="9464" max="9464" width="7.7109375" style="3" customWidth="1"/>
    <col min="9465" max="9465" width="8" style="3" customWidth="1"/>
    <col min="9466" max="9466" width="7.7109375" style="3" customWidth="1"/>
    <col min="9467" max="9468" width="8.28515625" style="3" customWidth="1"/>
    <col min="9469" max="9469" width="10.7109375" style="3" customWidth="1"/>
    <col min="9470" max="9470" width="10.42578125" style="3" customWidth="1"/>
    <col min="9471" max="9471" width="10.140625" style="3" customWidth="1"/>
    <col min="9472" max="9472" width="10.42578125" style="3" customWidth="1"/>
    <col min="9473" max="9474" width="10.5703125" style="3" customWidth="1"/>
    <col min="9475" max="9475" width="12.7109375" style="3" customWidth="1"/>
    <col min="9476" max="9717" width="11.42578125" style="3"/>
    <col min="9718" max="9718" width="30" style="3" customWidth="1"/>
    <col min="9719" max="9719" width="8.7109375" style="3" customWidth="1"/>
    <col min="9720" max="9720" width="7.7109375" style="3" customWidth="1"/>
    <col min="9721" max="9721" width="8" style="3" customWidth="1"/>
    <col min="9722" max="9722" width="7.7109375" style="3" customWidth="1"/>
    <col min="9723" max="9724" width="8.28515625" style="3" customWidth="1"/>
    <col min="9725" max="9725" width="10.7109375" style="3" customWidth="1"/>
    <col min="9726" max="9726" width="10.42578125" style="3" customWidth="1"/>
    <col min="9727" max="9727" width="10.140625" style="3" customWidth="1"/>
    <col min="9728" max="9728" width="10.42578125" style="3" customWidth="1"/>
    <col min="9729" max="9730" width="10.5703125" style="3" customWidth="1"/>
    <col min="9731" max="9731" width="12.7109375" style="3" customWidth="1"/>
    <col min="9732" max="9973" width="11.42578125" style="3"/>
    <col min="9974" max="9974" width="30" style="3" customWidth="1"/>
    <col min="9975" max="9975" width="8.7109375" style="3" customWidth="1"/>
    <col min="9976" max="9976" width="7.7109375" style="3" customWidth="1"/>
    <col min="9977" max="9977" width="8" style="3" customWidth="1"/>
    <col min="9978" max="9978" width="7.7109375" style="3" customWidth="1"/>
    <col min="9979" max="9980" width="8.28515625" style="3" customWidth="1"/>
    <col min="9981" max="9981" width="10.7109375" style="3" customWidth="1"/>
    <col min="9982" max="9982" width="10.42578125" style="3" customWidth="1"/>
    <col min="9983" max="9983" width="10.140625" style="3" customWidth="1"/>
    <col min="9984" max="9984" width="10.42578125" style="3" customWidth="1"/>
    <col min="9985" max="9986" width="10.5703125" style="3" customWidth="1"/>
    <col min="9987" max="9987" width="12.7109375" style="3" customWidth="1"/>
    <col min="9988" max="10229" width="11.42578125" style="3"/>
    <col min="10230" max="10230" width="30" style="3" customWidth="1"/>
    <col min="10231" max="10231" width="8.7109375" style="3" customWidth="1"/>
    <col min="10232" max="10232" width="7.7109375" style="3" customWidth="1"/>
    <col min="10233" max="10233" width="8" style="3" customWidth="1"/>
    <col min="10234" max="10234" width="7.7109375" style="3" customWidth="1"/>
    <col min="10235" max="10236" width="8.28515625" style="3" customWidth="1"/>
    <col min="10237" max="10237" width="10.7109375" style="3" customWidth="1"/>
    <col min="10238" max="10238" width="10.42578125" style="3" customWidth="1"/>
    <col min="10239" max="10239" width="10.140625" style="3" customWidth="1"/>
    <col min="10240" max="10240" width="10.42578125" style="3" customWidth="1"/>
    <col min="10241" max="10242" width="10.5703125" style="3" customWidth="1"/>
    <col min="10243" max="10243" width="12.7109375" style="3" customWidth="1"/>
    <col min="10244" max="10485" width="11.42578125" style="3"/>
    <col min="10486" max="10486" width="30" style="3" customWidth="1"/>
    <col min="10487" max="10487" width="8.7109375" style="3" customWidth="1"/>
    <col min="10488" max="10488" width="7.7109375" style="3" customWidth="1"/>
    <col min="10489" max="10489" width="8" style="3" customWidth="1"/>
    <col min="10490" max="10490" width="7.7109375" style="3" customWidth="1"/>
    <col min="10491" max="10492" width="8.28515625" style="3" customWidth="1"/>
    <col min="10493" max="10493" width="10.7109375" style="3" customWidth="1"/>
    <col min="10494" max="10494" width="10.42578125" style="3" customWidth="1"/>
    <col min="10495" max="10495" width="10.140625" style="3" customWidth="1"/>
    <col min="10496" max="10496" width="10.42578125" style="3" customWidth="1"/>
    <col min="10497" max="10498" width="10.5703125" style="3" customWidth="1"/>
    <col min="10499" max="10499" width="12.7109375" style="3" customWidth="1"/>
    <col min="10500" max="10741" width="11.42578125" style="3"/>
    <col min="10742" max="10742" width="30" style="3" customWidth="1"/>
    <col min="10743" max="10743" width="8.7109375" style="3" customWidth="1"/>
    <col min="10744" max="10744" width="7.7109375" style="3" customWidth="1"/>
    <col min="10745" max="10745" width="8" style="3" customWidth="1"/>
    <col min="10746" max="10746" width="7.7109375" style="3" customWidth="1"/>
    <col min="10747" max="10748" width="8.28515625" style="3" customWidth="1"/>
    <col min="10749" max="10749" width="10.7109375" style="3" customWidth="1"/>
    <col min="10750" max="10750" width="10.42578125" style="3" customWidth="1"/>
    <col min="10751" max="10751" width="10.140625" style="3" customWidth="1"/>
    <col min="10752" max="10752" width="10.42578125" style="3" customWidth="1"/>
    <col min="10753" max="10754" width="10.5703125" style="3" customWidth="1"/>
    <col min="10755" max="10755" width="12.7109375" style="3" customWidth="1"/>
    <col min="10756" max="10997" width="11.42578125" style="3"/>
    <col min="10998" max="10998" width="30" style="3" customWidth="1"/>
    <col min="10999" max="10999" width="8.7109375" style="3" customWidth="1"/>
    <col min="11000" max="11000" width="7.7109375" style="3" customWidth="1"/>
    <col min="11001" max="11001" width="8" style="3" customWidth="1"/>
    <col min="11002" max="11002" width="7.7109375" style="3" customWidth="1"/>
    <col min="11003" max="11004" width="8.28515625" style="3" customWidth="1"/>
    <col min="11005" max="11005" width="10.7109375" style="3" customWidth="1"/>
    <col min="11006" max="11006" width="10.42578125" style="3" customWidth="1"/>
    <col min="11007" max="11007" width="10.140625" style="3" customWidth="1"/>
    <col min="11008" max="11008" width="10.42578125" style="3" customWidth="1"/>
    <col min="11009" max="11010" width="10.5703125" style="3" customWidth="1"/>
    <col min="11011" max="11011" width="12.7109375" style="3" customWidth="1"/>
    <col min="11012" max="11253" width="11.42578125" style="3"/>
    <col min="11254" max="11254" width="30" style="3" customWidth="1"/>
    <col min="11255" max="11255" width="8.7109375" style="3" customWidth="1"/>
    <col min="11256" max="11256" width="7.7109375" style="3" customWidth="1"/>
    <col min="11257" max="11257" width="8" style="3" customWidth="1"/>
    <col min="11258" max="11258" width="7.7109375" style="3" customWidth="1"/>
    <col min="11259" max="11260" width="8.28515625" style="3" customWidth="1"/>
    <col min="11261" max="11261" width="10.7109375" style="3" customWidth="1"/>
    <col min="11262" max="11262" width="10.42578125" style="3" customWidth="1"/>
    <col min="11263" max="11263" width="10.140625" style="3" customWidth="1"/>
    <col min="11264" max="11264" width="10.42578125" style="3" customWidth="1"/>
    <col min="11265" max="11266" width="10.5703125" style="3" customWidth="1"/>
    <col min="11267" max="11267" width="12.7109375" style="3" customWidth="1"/>
    <col min="11268" max="11509" width="11.42578125" style="3"/>
    <col min="11510" max="11510" width="30" style="3" customWidth="1"/>
    <col min="11511" max="11511" width="8.7109375" style="3" customWidth="1"/>
    <col min="11512" max="11512" width="7.7109375" style="3" customWidth="1"/>
    <col min="11513" max="11513" width="8" style="3" customWidth="1"/>
    <col min="11514" max="11514" width="7.7109375" style="3" customWidth="1"/>
    <col min="11515" max="11516" width="8.28515625" style="3" customWidth="1"/>
    <col min="11517" max="11517" width="10.7109375" style="3" customWidth="1"/>
    <col min="11518" max="11518" width="10.42578125" style="3" customWidth="1"/>
    <col min="11519" max="11519" width="10.140625" style="3" customWidth="1"/>
    <col min="11520" max="11520" width="10.42578125" style="3" customWidth="1"/>
    <col min="11521" max="11522" width="10.5703125" style="3" customWidth="1"/>
    <col min="11523" max="11523" width="12.7109375" style="3" customWidth="1"/>
    <col min="11524" max="11765" width="11.42578125" style="3"/>
    <col min="11766" max="11766" width="30" style="3" customWidth="1"/>
    <col min="11767" max="11767" width="8.7109375" style="3" customWidth="1"/>
    <col min="11768" max="11768" width="7.7109375" style="3" customWidth="1"/>
    <col min="11769" max="11769" width="8" style="3" customWidth="1"/>
    <col min="11770" max="11770" width="7.7109375" style="3" customWidth="1"/>
    <col min="11771" max="11772" width="8.28515625" style="3" customWidth="1"/>
    <col min="11773" max="11773" width="10.7109375" style="3" customWidth="1"/>
    <col min="11774" max="11774" width="10.42578125" style="3" customWidth="1"/>
    <col min="11775" max="11775" width="10.140625" style="3" customWidth="1"/>
    <col min="11776" max="11776" width="10.42578125" style="3" customWidth="1"/>
    <col min="11777" max="11778" width="10.5703125" style="3" customWidth="1"/>
    <col min="11779" max="11779" width="12.7109375" style="3" customWidth="1"/>
    <col min="11780" max="12021" width="11.42578125" style="3"/>
    <col min="12022" max="12022" width="30" style="3" customWidth="1"/>
    <col min="12023" max="12023" width="8.7109375" style="3" customWidth="1"/>
    <col min="12024" max="12024" width="7.7109375" style="3" customWidth="1"/>
    <col min="12025" max="12025" width="8" style="3" customWidth="1"/>
    <col min="12026" max="12026" width="7.7109375" style="3" customWidth="1"/>
    <col min="12027" max="12028" width="8.28515625" style="3" customWidth="1"/>
    <col min="12029" max="12029" width="10.7109375" style="3" customWidth="1"/>
    <col min="12030" max="12030" width="10.42578125" style="3" customWidth="1"/>
    <col min="12031" max="12031" width="10.140625" style="3" customWidth="1"/>
    <col min="12032" max="12032" width="10.42578125" style="3" customWidth="1"/>
    <col min="12033" max="12034" width="10.5703125" style="3" customWidth="1"/>
    <col min="12035" max="12035" width="12.7109375" style="3" customWidth="1"/>
    <col min="12036" max="12277" width="11.42578125" style="3"/>
    <col min="12278" max="12278" width="30" style="3" customWidth="1"/>
    <col min="12279" max="12279" width="8.7109375" style="3" customWidth="1"/>
    <col min="12280" max="12280" width="7.7109375" style="3" customWidth="1"/>
    <col min="12281" max="12281" width="8" style="3" customWidth="1"/>
    <col min="12282" max="12282" width="7.7109375" style="3" customWidth="1"/>
    <col min="12283" max="12284" width="8.28515625" style="3" customWidth="1"/>
    <col min="12285" max="12285" width="10.7109375" style="3" customWidth="1"/>
    <col min="12286" max="12286" width="10.42578125" style="3" customWidth="1"/>
    <col min="12287" max="12287" width="10.140625" style="3" customWidth="1"/>
    <col min="12288" max="12288" width="10.42578125" style="3" customWidth="1"/>
    <col min="12289" max="12290" width="10.5703125" style="3" customWidth="1"/>
    <col min="12291" max="12291" width="12.7109375" style="3" customWidth="1"/>
    <col min="12292" max="12533" width="11.42578125" style="3"/>
    <col min="12534" max="12534" width="30" style="3" customWidth="1"/>
    <col min="12535" max="12535" width="8.7109375" style="3" customWidth="1"/>
    <col min="12536" max="12536" width="7.7109375" style="3" customWidth="1"/>
    <col min="12537" max="12537" width="8" style="3" customWidth="1"/>
    <col min="12538" max="12538" width="7.7109375" style="3" customWidth="1"/>
    <col min="12539" max="12540" width="8.28515625" style="3" customWidth="1"/>
    <col min="12541" max="12541" width="10.7109375" style="3" customWidth="1"/>
    <col min="12542" max="12542" width="10.42578125" style="3" customWidth="1"/>
    <col min="12543" max="12543" width="10.140625" style="3" customWidth="1"/>
    <col min="12544" max="12544" width="10.42578125" style="3" customWidth="1"/>
    <col min="12545" max="12546" width="10.5703125" style="3" customWidth="1"/>
    <col min="12547" max="12547" width="12.7109375" style="3" customWidth="1"/>
    <col min="12548" max="12789" width="11.42578125" style="3"/>
    <col min="12790" max="12790" width="30" style="3" customWidth="1"/>
    <col min="12791" max="12791" width="8.7109375" style="3" customWidth="1"/>
    <col min="12792" max="12792" width="7.7109375" style="3" customWidth="1"/>
    <col min="12793" max="12793" width="8" style="3" customWidth="1"/>
    <col min="12794" max="12794" width="7.7109375" style="3" customWidth="1"/>
    <col min="12795" max="12796" width="8.28515625" style="3" customWidth="1"/>
    <col min="12797" max="12797" width="10.7109375" style="3" customWidth="1"/>
    <col min="12798" max="12798" width="10.42578125" style="3" customWidth="1"/>
    <col min="12799" max="12799" width="10.140625" style="3" customWidth="1"/>
    <col min="12800" max="12800" width="10.42578125" style="3" customWidth="1"/>
    <col min="12801" max="12802" width="10.5703125" style="3" customWidth="1"/>
    <col min="12803" max="12803" width="12.7109375" style="3" customWidth="1"/>
    <col min="12804" max="13045" width="11.42578125" style="3"/>
    <col min="13046" max="13046" width="30" style="3" customWidth="1"/>
    <col min="13047" max="13047" width="8.7109375" style="3" customWidth="1"/>
    <col min="13048" max="13048" width="7.7109375" style="3" customWidth="1"/>
    <col min="13049" max="13049" width="8" style="3" customWidth="1"/>
    <col min="13050" max="13050" width="7.7109375" style="3" customWidth="1"/>
    <col min="13051" max="13052" width="8.28515625" style="3" customWidth="1"/>
    <col min="13053" max="13053" width="10.7109375" style="3" customWidth="1"/>
    <col min="13054" max="13054" width="10.42578125" style="3" customWidth="1"/>
    <col min="13055" max="13055" width="10.140625" style="3" customWidth="1"/>
    <col min="13056" max="13056" width="10.42578125" style="3" customWidth="1"/>
    <col min="13057" max="13058" width="10.5703125" style="3" customWidth="1"/>
    <col min="13059" max="13059" width="12.7109375" style="3" customWidth="1"/>
    <col min="13060" max="13301" width="11.42578125" style="3"/>
    <col min="13302" max="13302" width="30" style="3" customWidth="1"/>
    <col min="13303" max="13303" width="8.7109375" style="3" customWidth="1"/>
    <col min="13304" max="13304" width="7.7109375" style="3" customWidth="1"/>
    <col min="13305" max="13305" width="8" style="3" customWidth="1"/>
    <col min="13306" max="13306" width="7.7109375" style="3" customWidth="1"/>
    <col min="13307" max="13308" width="8.28515625" style="3" customWidth="1"/>
    <col min="13309" max="13309" width="10.7109375" style="3" customWidth="1"/>
    <col min="13310" max="13310" width="10.42578125" style="3" customWidth="1"/>
    <col min="13311" max="13311" width="10.140625" style="3" customWidth="1"/>
    <col min="13312" max="13312" width="10.42578125" style="3" customWidth="1"/>
    <col min="13313" max="13314" width="10.5703125" style="3" customWidth="1"/>
    <col min="13315" max="13315" width="12.7109375" style="3" customWidth="1"/>
    <col min="13316" max="13557" width="11.42578125" style="3"/>
    <col min="13558" max="13558" width="30" style="3" customWidth="1"/>
    <col min="13559" max="13559" width="8.7109375" style="3" customWidth="1"/>
    <col min="13560" max="13560" width="7.7109375" style="3" customWidth="1"/>
    <col min="13561" max="13561" width="8" style="3" customWidth="1"/>
    <col min="13562" max="13562" width="7.7109375" style="3" customWidth="1"/>
    <col min="13563" max="13564" width="8.28515625" style="3" customWidth="1"/>
    <col min="13565" max="13565" width="10.7109375" style="3" customWidth="1"/>
    <col min="13566" max="13566" width="10.42578125" style="3" customWidth="1"/>
    <col min="13567" max="13567" width="10.140625" style="3" customWidth="1"/>
    <col min="13568" max="13568" width="10.42578125" style="3" customWidth="1"/>
    <col min="13569" max="13570" width="10.5703125" style="3" customWidth="1"/>
    <col min="13571" max="13571" width="12.7109375" style="3" customWidth="1"/>
    <col min="13572" max="13813" width="11.42578125" style="3"/>
    <col min="13814" max="13814" width="30" style="3" customWidth="1"/>
    <col min="13815" max="13815" width="8.7109375" style="3" customWidth="1"/>
    <col min="13816" max="13816" width="7.7109375" style="3" customWidth="1"/>
    <col min="13817" max="13817" width="8" style="3" customWidth="1"/>
    <col min="13818" max="13818" width="7.7109375" style="3" customWidth="1"/>
    <col min="13819" max="13820" width="8.28515625" style="3" customWidth="1"/>
    <col min="13821" max="13821" width="10.7109375" style="3" customWidth="1"/>
    <col min="13822" max="13822" width="10.42578125" style="3" customWidth="1"/>
    <col min="13823" max="13823" width="10.140625" style="3" customWidth="1"/>
    <col min="13824" max="13824" width="10.42578125" style="3" customWidth="1"/>
    <col min="13825" max="13826" width="10.5703125" style="3" customWidth="1"/>
    <col min="13827" max="13827" width="12.7109375" style="3" customWidth="1"/>
    <col min="13828" max="14069" width="11.42578125" style="3"/>
    <col min="14070" max="14070" width="30" style="3" customWidth="1"/>
    <col min="14071" max="14071" width="8.7109375" style="3" customWidth="1"/>
    <col min="14072" max="14072" width="7.7109375" style="3" customWidth="1"/>
    <col min="14073" max="14073" width="8" style="3" customWidth="1"/>
    <col min="14074" max="14074" width="7.7109375" style="3" customWidth="1"/>
    <col min="14075" max="14076" width="8.28515625" style="3" customWidth="1"/>
    <col min="14077" max="14077" width="10.7109375" style="3" customWidth="1"/>
    <col min="14078" max="14078" width="10.42578125" style="3" customWidth="1"/>
    <col min="14079" max="14079" width="10.140625" style="3" customWidth="1"/>
    <col min="14080" max="14080" width="10.42578125" style="3" customWidth="1"/>
    <col min="14081" max="14082" width="10.5703125" style="3" customWidth="1"/>
    <col min="14083" max="14083" width="12.7109375" style="3" customWidth="1"/>
    <col min="14084" max="14325" width="11.42578125" style="3"/>
    <col min="14326" max="14326" width="30" style="3" customWidth="1"/>
    <col min="14327" max="14327" width="8.7109375" style="3" customWidth="1"/>
    <col min="14328" max="14328" width="7.7109375" style="3" customWidth="1"/>
    <col min="14329" max="14329" width="8" style="3" customWidth="1"/>
    <col min="14330" max="14330" width="7.7109375" style="3" customWidth="1"/>
    <col min="14331" max="14332" width="8.28515625" style="3" customWidth="1"/>
    <col min="14333" max="14333" width="10.7109375" style="3" customWidth="1"/>
    <col min="14334" max="14334" width="10.42578125" style="3" customWidth="1"/>
    <col min="14335" max="14335" width="10.140625" style="3" customWidth="1"/>
    <col min="14336" max="14336" width="10.42578125" style="3" customWidth="1"/>
    <col min="14337" max="14338" width="10.5703125" style="3" customWidth="1"/>
    <col min="14339" max="14339" width="12.7109375" style="3" customWidth="1"/>
    <col min="14340" max="14581" width="11.42578125" style="3"/>
    <col min="14582" max="14582" width="30" style="3" customWidth="1"/>
    <col min="14583" max="14583" width="8.7109375" style="3" customWidth="1"/>
    <col min="14584" max="14584" width="7.7109375" style="3" customWidth="1"/>
    <col min="14585" max="14585" width="8" style="3" customWidth="1"/>
    <col min="14586" max="14586" width="7.7109375" style="3" customWidth="1"/>
    <col min="14587" max="14588" width="8.28515625" style="3" customWidth="1"/>
    <col min="14589" max="14589" width="10.7109375" style="3" customWidth="1"/>
    <col min="14590" max="14590" width="10.42578125" style="3" customWidth="1"/>
    <col min="14591" max="14591" width="10.140625" style="3" customWidth="1"/>
    <col min="14592" max="14592" width="10.42578125" style="3" customWidth="1"/>
    <col min="14593" max="14594" width="10.5703125" style="3" customWidth="1"/>
    <col min="14595" max="14595" width="12.7109375" style="3" customWidth="1"/>
    <col min="14596" max="14837" width="11.42578125" style="3"/>
    <col min="14838" max="14838" width="30" style="3" customWidth="1"/>
    <col min="14839" max="14839" width="8.7109375" style="3" customWidth="1"/>
    <col min="14840" max="14840" width="7.7109375" style="3" customWidth="1"/>
    <col min="14841" max="14841" width="8" style="3" customWidth="1"/>
    <col min="14842" max="14842" width="7.7109375" style="3" customWidth="1"/>
    <col min="14843" max="14844" width="8.28515625" style="3" customWidth="1"/>
    <col min="14845" max="14845" width="10.7109375" style="3" customWidth="1"/>
    <col min="14846" max="14846" width="10.42578125" style="3" customWidth="1"/>
    <col min="14847" max="14847" width="10.140625" style="3" customWidth="1"/>
    <col min="14848" max="14848" width="10.42578125" style="3" customWidth="1"/>
    <col min="14849" max="14850" width="10.5703125" style="3" customWidth="1"/>
    <col min="14851" max="14851" width="12.7109375" style="3" customWidth="1"/>
    <col min="14852" max="15093" width="11.42578125" style="3"/>
    <col min="15094" max="15094" width="30" style="3" customWidth="1"/>
    <col min="15095" max="15095" width="8.7109375" style="3" customWidth="1"/>
    <col min="15096" max="15096" width="7.7109375" style="3" customWidth="1"/>
    <col min="15097" max="15097" width="8" style="3" customWidth="1"/>
    <col min="15098" max="15098" width="7.7109375" style="3" customWidth="1"/>
    <col min="15099" max="15100" width="8.28515625" style="3" customWidth="1"/>
    <col min="15101" max="15101" width="10.7109375" style="3" customWidth="1"/>
    <col min="15102" max="15102" width="10.42578125" style="3" customWidth="1"/>
    <col min="15103" max="15103" width="10.140625" style="3" customWidth="1"/>
    <col min="15104" max="15104" width="10.42578125" style="3" customWidth="1"/>
    <col min="15105" max="15106" width="10.5703125" style="3" customWidth="1"/>
    <col min="15107" max="15107" width="12.7109375" style="3" customWidth="1"/>
    <col min="15108" max="15349" width="11.42578125" style="3"/>
    <col min="15350" max="15350" width="30" style="3" customWidth="1"/>
    <col min="15351" max="15351" width="8.7109375" style="3" customWidth="1"/>
    <col min="15352" max="15352" width="7.7109375" style="3" customWidth="1"/>
    <col min="15353" max="15353" width="8" style="3" customWidth="1"/>
    <col min="15354" max="15354" width="7.7109375" style="3" customWidth="1"/>
    <col min="15355" max="15356" width="8.28515625" style="3" customWidth="1"/>
    <col min="15357" max="15357" width="10.7109375" style="3" customWidth="1"/>
    <col min="15358" max="15358" width="10.42578125" style="3" customWidth="1"/>
    <col min="15359" max="15359" width="10.140625" style="3" customWidth="1"/>
    <col min="15360" max="15360" width="10.42578125" style="3" customWidth="1"/>
    <col min="15361" max="15362" width="10.5703125" style="3" customWidth="1"/>
    <col min="15363" max="15363" width="12.7109375" style="3" customWidth="1"/>
    <col min="15364" max="15605" width="11.42578125" style="3"/>
    <col min="15606" max="15606" width="30" style="3" customWidth="1"/>
    <col min="15607" max="15607" width="8.7109375" style="3" customWidth="1"/>
    <col min="15608" max="15608" width="7.7109375" style="3" customWidth="1"/>
    <col min="15609" max="15609" width="8" style="3" customWidth="1"/>
    <col min="15610" max="15610" width="7.7109375" style="3" customWidth="1"/>
    <col min="15611" max="15612" width="8.28515625" style="3" customWidth="1"/>
    <col min="15613" max="15613" width="10.7109375" style="3" customWidth="1"/>
    <col min="15614" max="15614" width="10.42578125" style="3" customWidth="1"/>
    <col min="15615" max="15615" width="10.140625" style="3" customWidth="1"/>
    <col min="15616" max="15616" width="10.42578125" style="3" customWidth="1"/>
    <col min="15617" max="15618" width="10.5703125" style="3" customWidth="1"/>
    <col min="15619" max="15619" width="12.7109375" style="3" customWidth="1"/>
    <col min="15620" max="15861" width="11.42578125" style="3"/>
    <col min="15862" max="15862" width="30" style="3" customWidth="1"/>
    <col min="15863" max="15863" width="8.7109375" style="3" customWidth="1"/>
    <col min="15864" max="15864" width="7.7109375" style="3" customWidth="1"/>
    <col min="15865" max="15865" width="8" style="3" customWidth="1"/>
    <col min="15866" max="15866" width="7.7109375" style="3" customWidth="1"/>
    <col min="15867" max="15868" width="8.28515625" style="3" customWidth="1"/>
    <col min="15869" max="15869" width="10.7109375" style="3" customWidth="1"/>
    <col min="15870" max="15870" width="10.42578125" style="3" customWidth="1"/>
    <col min="15871" max="15871" width="10.140625" style="3" customWidth="1"/>
    <col min="15872" max="15872" width="10.42578125" style="3" customWidth="1"/>
    <col min="15873" max="15874" width="10.5703125" style="3" customWidth="1"/>
    <col min="15875" max="15875" width="12.7109375" style="3" customWidth="1"/>
    <col min="15876" max="16117" width="11.42578125" style="3"/>
    <col min="16118" max="16118" width="30" style="3" customWidth="1"/>
    <col min="16119" max="16119" width="8.7109375" style="3" customWidth="1"/>
    <col min="16120" max="16120" width="7.7109375" style="3" customWidth="1"/>
    <col min="16121" max="16121" width="8" style="3" customWidth="1"/>
    <col min="16122" max="16122" width="7.7109375" style="3" customWidth="1"/>
    <col min="16123" max="16124" width="8.28515625" style="3" customWidth="1"/>
    <col min="16125" max="16125" width="10.7109375" style="3" customWidth="1"/>
    <col min="16126" max="16126" width="10.42578125" style="3" customWidth="1"/>
    <col min="16127" max="16127" width="10.140625" style="3" customWidth="1"/>
    <col min="16128" max="16128" width="10.42578125" style="3" customWidth="1"/>
    <col min="16129" max="16130" width="10.5703125" style="3" customWidth="1"/>
    <col min="16131" max="16131" width="12.7109375" style="3" customWidth="1"/>
    <col min="16132" max="16384" width="11.42578125" style="3"/>
  </cols>
  <sheetData>
    <row r="4" spans="2:16" ht="15" customHeight="1"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2:16" ht="15" customHeight="1"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9" spans="2:16" ht="30.75" customHeigh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1" spans="2:16">
      <c r="B11" s="4"/>
      <c r="C11" s="4"/>
    </row>
    <row r="12" spans="2:16" ht="36" customHeight="1">
      <c r="E12" s="44">
        <v>100</v>
      </c>
    </row>
    <row r="13" spans="2:16" ht="36" customHeight="1">
      <c r="B13" s="115" t="s">
        <v>0</v>
      </c>
      <c r="C13" s="116" t="s">
        <v>30</v>
      </c>
    </row>
    <row r="14" spans="2:16" ht="30.95" customHeight="1">
      <c r="B14" s="117" t="s">
        <v>143</v>
      </c>
      <c r="C14" s="91">
        <v>338</v>
      </c>
    </row>
    <row r="15" spans="2:16" ht="24.75" customHeight="1">
      <c r="B15" s="118" t="s">
        <v>146</v>
      </c>
      <c r="C15" s="72">
        <v>374</v>
      </c>
    </row>
    <row r="16" spans="2:16" ht="15" customHeight="1" thickBot="1">
      <c r="B16" s="84"/>
      <c r="C16" s="85"/>
    </row>
    <row r="17" spans="2:3" ht="57" thickTop="1">
      <c r="B17" s="119" t="s">
        <v>21</v>
      </c>
      <c r="C17" s="340">
        <f>C15*E12/C14-100</f>
        <v>10.650887573964496</v>
      </c>
    </row>
    <row r="23" spans="2:3" ht="15.75" thickBot="1"/>
    <row r="24" spans="2:3" ht="18.75">
      <c r="B24" s="121" t="s">
        <v>115</v>
      </c>
      <c r="C24" s="122">
        <v>182</v>
      </c>
    </row>
    <row r="25" spans="2:3" ht="18.75">
      <c r="B25" s="123" t="s">
        <v>122</v>
      </c>
      <c r="C25" s="124">
        <v>192</v>
      </c>
    </row>
    <row r="26" spans="2:3" ht="18.75">
      <c r="B26" s="123" t="s">
        <v>116</v>
      </c>
      <c r="C26" s="124"/>
    </row>
    <row r="27" spans="2:3" ht="19.5" thickBot="1">
      <c r="B27" s="125" t="s">
        <v>121</v>
      </c>
      <c r="C27" s="126"/>
    </row>
    <row r="28" spans="2:3" ht="21">
      <c r="B28" s="127"/>
      <c r="C28" s="300">
        <f>SUM(C24:C27)</f>
        <v>374</v>
      </c>
    </row>
    <row r="38" spans="1:11" ht="21.75" customHeight="1"/>
    <row r="44" spans="1:11" ht="15" customHeight="1">
      <c r="A44" s="53"/>
      <c r="B44" s="53"/>
      <c r="C44" s="53"/>
      <c r="D44" s="53"/>
      <c r="E44" s="53"/>
      <c r="F44" s="53"/>
      <c r="G44" s="53"/>
      <c r="H44" s="53"/>
    </row>
    <row r="45" spans="1:11" ht="15" customHeight="1">
      <c r="A45" s="53"/>
      <c r="B45" s="53"/>
      <c r="C45" s="53"/>
      <c r="D45" s="53"/>
      <c r="E45" s="53"/>
      <c r="F45" s="53"/>
      <c r="G45" s="53"/>
      <c r="H45" s="53"/>
    </row>
    <row r="46" spans="1:11" ht="15" customHeight="1">
      <c r="A46" s="53"/>
      <c r="B46" s="53"/>
      <c r="C46" s="53"/>
      <c r="D46" s="53"/>
      <c r="E46" s="53"/>
      <c r="F46" s="53"/>
      <c r="G46" s="53"/>
      <c r="H46" s="53"/>
    </row>
    <row r="48" spans="1:11" ht="15" customHeight="1">
      <c r="C48" s="54"/>
      <c r="D48" s="54"/>
      <c r="E48" s="54"/>
      <c r="F48" s="54"/>
      <c r="G48" s="54"/>
      <c r="H48" s="54"/>
      <c r="I48" s="54"/>
      <c r="J48" s="54"/>
      <c r="K48" s="54"/>
    </row>
    <row r="49" spans="2:11" ht="15" customHeight="1">
      <c r="C49" s="54"/>
      <c r="D49" s="54"/>
      <c r="E49" s="54"/>
      <c r="F49" s="54"/>
      <c r="G49" s="54"/>
      <c r="H49" s="54"/>
      <c r="I49" s="54"/>
      <c r="J49" s="54"/>
      <c r="K49" s="54"/>
    </row>
    <row r="50" spans="2:11" ht="15" customHeight="1">
      <c r="C50" s="54"/>
      <c r="D50" s="54"/>
      <c r="E50" s="54"/>
      <c r="F50" s="54"/>
      <c r="G50" s="54"/>
      <c r="H50" s="54"/>
      <c r="I50" s="54"/>
      <c r="J50" s="54"/>
      <c r="K50" s="54"/>
    </row>
    <row r="52" spans="2:11" ht="15.75" thickBot="1"/>
    <row r="53" spans="2:11" ht="21.75" thickBot="1">
      <c r="B53" s="365" t="s">
        <v>156</v>
      </c>
      <c r="C53" s="366"/>
      <c r="D53" s="127"/>
      <c r="E53" s="127"/>
      <c r="F53" s="127"/>
      <c r="G53" s="127"/>
      <c r="H53" s="371" t="s">
        <v>154</v>
      </c>
      <c r="I53" s="372"/>
      <c r="J53" s="373"/>
    </row>
    <row r="54" spans="2:11" ht="19.5" thickBot="1">
      <c r="B54" s="127"/>
      <c r="C54" s="225"/>
      <c r="D54" s="127"/>
      <c r="E54" s="127"/>
      <c r="F54" s="127"/>
      <c r="G54" s="127"/>
    </row>
    <row r="55" spans="2:11" ht="18.75">
      <c r="B55" s="129" t="s">
        <v>135</v>
      </c>
      <c r="C55" s="130">
        <v>309</v>
      </c>
      <c r="D55" s="127"/>
      <c r="E55" s="127"/>
      <c r="F55" s="127"/>
      <c r="G55" s="127"/>
      <c r="H55" s="374" t="s">
        <v>14</v>
      </c>
      <c r="I55" s="375"/>
      <c r="J55" s="348">
        <v>6</v>
      </c>
    </row>
    <row r="56" spans="2:11" ht="12" customHeight="1">
      <c r="B56" s="131"/>
      <c r="C56" s="132"/>
      <c r="D56" s="127"/>
      <c r="E56" s="127"/>
      <c r="F56" s="127"/>
      <c r="G56" s="127"/>
      <c r="H56" s="330"/>
      <c r="I56" s="331"/>
      <c r="J56" s="298"/>
    </row>
    <row r="57" spans="2:11" ht="18.75">
      <c r="B57" s="131" t="s">
        <v>136</v>
      </c>
      <c r="C57" s="132">
        <v>266</v>
      </c>
      <c r="D57" s="127"/>
      <c r="E57" s="127"/>
      <c r="F57" s="127"/>
      <c r="G57" s="127"/>
      <c r="H57" s="369" t="s">
        <v>155</v>
      </c>
      <c r="I57" s="370"/>
      <c r="J57" s="298">
        <v>15</v>
      </c>
    </row>
    <row r="58" spans="2:11" ht="9.75" customHeight="1">
      <c r="B58" s="131"/>
      <c r="C58" s="132"/>
      <c r="D58" s="127"/>
      <c r="E58" s="127"/>
      <c r="F58" s="127"/>
      <c r="G58" s="127"/>
      <c r="H58" s="330"/>
      <c r="I58" s="331"/>
      <c r="J58" s="298"/>
    </row>
    <row r="59" spans="2:11" ht="19.5" thickBot="1">
      <c r="B59" s="133" t="s">
        <v>137</v>
      </c>
      <c r="C59" s="134">
        <v>18</v>
      </c>
      <c r="D59" s="127"/>
      <c r="E59" s="127"/>
      <c r="F59" s="127"/>
      <c r="G59" s="127"/>
      <c r="H59" s="376" t="s">
        <v>5</v>
      </c>
      <c r="I59" s="377"/>
      <c r="J59" s="299">
        <v>21</v>
      </c>
    </row>
    <row r="60" spans="2:11" ht="18.75">
      <c r="B60" s="128"/>
      <c r="C60" s="128"/>
      <c r="D60" s="127"/>
      <c r="E60" s="127"/>
      <c r="F60" s="127"/>
      <c r="G60" s="127"/>
      <c r="H60" s="127"/>
      <c r="I60" s="127"/>
    </row>
    <row r="61" spans="2:11" ht="15" customHeight="1" thickBot="1">
      <c r="B61" s="135"/>
      <c r="C61" s="135"/>
      <c r="D61" s="135"/>
      <c r="E61" s="135"/>
      <c r="F61" s="135"/>
      <c r="G61" s="135"/>
      <c r="H61" s="135"/>
      <c r="I61" s="135"/>
      <c r="J61" s="54"/>
      <c r="K61" s="54"/>
    </row>
    <row r="62" spans="2:11" ht="24" customHeight="1" thickBot="1">
      <c r="B62" s="367" t="s">
        <v>92</v>
      </c>
      <c r="C62" s="368"/>
      <c r="D62" s="135"/>
      <c r="E62" s="135"/>
      <c r="F62" s="135"/>
      <c r="G62" s="135"/>
      <c r="H62" s="135"/>
      <c r="I62" s="135"/>
      <c r="J62" s="54"/>
      <c r="K62" s="54"/>
    </row>
    <row r="63" spans="2:11" ht="15" customHeight="1" thickBot="1">
      <c r="B63" s="127"/>
      <c r="C63" s="226"/>
      <c r="D63" s="127"/>
      <c r="E63" s="127"/>
      <c r="F63" s="127"/>
      <c r="G63" s="127"/>
      <c r="H63" s="127"/>
      <c r="I63" s="127"/>
    </row>
    <row r="64" spans="2:11" ht="2.25" hidden="1" customHeight="1" thickBot="1">
      <c r="B64" s="127"/>
      <c r="C64" s="127"/>
      <c r="D64" s="127"/>
      <c r="E64" s="127"/>
      <c r="F64" s="127"/>
      <c r="G64" s="127"/>
      <c r="H64" s="127"/>
      <c r="I64" s="127"/>
    </row>
    <row r="65" spans="2:9" ht="21.75" thickBot="1">
      <c r="B65" s="223" t="s">
        <v>92</v>
      </c>
      <c r="C65" s="224">
        <v>60</v>
      </c>
      <c r="D65" s="127"/>
      <c r="E65" s="127"/>
      <c r="F65" s="127"/>
      <c r="G65" s="127"/>
      <c r="H65" s="127"/>
      <c r="I65" s="127"/>
    </row>
    <row r="66" spans="2:9" ht="8.25" customHeight="1" thickBot="1">
      <c r="B66" s="341"/>
      <c r="C66" s="342"/>
      <c r="D66" s="127"/>
      <c r="E66" s="127"/>
      <c r="F66" s="127"/>
      <c r="G66" s="127"/>
      <c r="H66" s="127"/>
      <c r="I66" s="127"/>
    </row>
    <row r="67" spans="2:9" ht="37.5">
      <c r="B67" s="343" t="s">
        <v>138</v>
      </c>
      <c r="C67" s="130">
        <v>0</v>
      </c>
      <c r="D67" s="127"/>
      <c r="E67" s="127"/>
      <c r="F67" s="127"/>
      <c r="G67" s="127"/>
      <c r="H67" s="127"/>
      <c r="I67" s="127"/>
    </row>
    <row r="68" spans="2:9" ht="6" customHeight="1">
      <c r="B68" s="123"/>
      <c r="C68" s="132"/>
      <c r="D68" s="127"/>
      <c r="E68" s="127"/>
      <c r="F68" s="127"/>
      <c r="G68" s="127"/>
      <c r="H68" s="127"/>
      <c r="I68" s="127"/>
    </row>
    <row r="69" spans="2:9" ht="18.75">
      <c r="B69" s="123" t="s">
        <v>139</v>
      </c>
      <c r="C69" s="132">
        <v>39</v>
      </c>
      <c r="D69" s="127"/>
      <c r="E69" s="127"/>
      <c r="F69" s="127"/>
      <c r="G69" s="127"/>
      <c r="H69" s="127"/>
      <c r="I69" s="127"/>
    </row>
    <row r="70" spans="2:9" ht="8.25" customHeight="1">
      <c r="B70" s="123"/>
      <c r="C70" s="132"/>
      <c r="D70" s="127"/>
      <c r="E70" s="127"/>
      <c r="F70" s="127"/>
      <c r="G70" s="127"/>
      <c r="H70" s="127"/>
      <c r="I70" s="127"/>
    </row>
    <row r="71" spans="2:9" ht="18.75">
      <c r="B71" s="123" t="s">
        <v>140</v>
      </c>
      <c r="C71" s="132">
        <v>6</v>
      </c>
      <c r="D71" s="127"/>
      <c r="E71" s="127"/>
      <c r="F71" s="127"/>
      <c r="G71" s="127"/>
      <c r="H71" s="127"/>
      <c r="I71" s="127"/>
    </row>
    <row r="72" spans="2:9" ht="6.75" customHeight="1">
      <c r="B72" s="123"/>
      <c r="C72" s="132"/>
      <c r="D72" s="127"/>
      <c r="E72" s="127"/>
      <c r="F72" s="127"/>
      <c r="G72" s="127"/>
      <c r="H72" s="127"/>
      <c r="I72" s="127"/>
    </row>
    <row r="73" spans="2:9" ht="19.5" thickBot="1">
      <c r="B73" s="125" t="s">
        <v>137</v>
      </c>
      <c r="C73" s="134">
        <v>15</v>
      </c>
      <c r="D73" s="127"/>
      <c r="E73" s="127"/>
      <c r="F73" s="127"/>
      <c r="G73" s="127"/>
      <c r="H73" s="127"/>
      <c r="I73" s="127"/>
    </row>
    <row r="74" spans="2:9" ht="8.25" customHeight="1" thickBot="1">
      <c r="B74" s="341"/>
      <c r="C74" s="342"/>
      <c r="D74" s="127"/>
      <c r="E74" s="127"/>
      <c r="F74" s="127"/>
      <c r="G74" s="127"/>
      <c r="H74" s="127"/>
      <c r="I74" s="127"/>
    </row>
    <row r="75" spans="2:9" ht="22.5" customHeight="1">
      <c r="B75" s="121" t="s">
        <v>171</v>
      </c>
      <c r="C75" s="130">
        <v>30</v>
      </c>
      <c r="D75" s="127"/>
      <c r="E75" s="127"/>
      <c r="F75" s="127"/>
      <c r="G75" s="127"/>
      <c r="H75" s="127"/>
      <c r="I75" s="127"/>
    </row>
    <row r="76" spans="2:9" ht="6.75" customHeight="1">
      <c r="B76" s="123"/>
      <c r="C76" s="132"/>
      <c r="D76" s="127"/>
      <c r="E76" s="127"/>
      <c r="F76" s="127"/>
      <c r="G76" s="127"/>
      <c r="H76" s="127"/>
      <c r="I76" s="127"/>
    </row>
    <row r="77" spans="2:9" ht="24" customHeight="1" thickBot="1">
      <c r="B77" s="125" t="s">
        <v>15</v>
      </c>
      <c r="C77" s="134">
        <v>30</v>
      </c>
      <c r="D77" s="127"/>
      <c r="E77" s="127"/>
      <c r="F77" s="127"/>
      <c r="G77" s="127"/>
      <c r="H77" s="127"/>
      <c r="I77" s="127"/>
    </row>
    <row r="78" spans="2:9" ht="8.25" customHeight="1" thickBot="1">
      <c r="B78" s="341"/>
      <c r="C78" s="342"/>
      <c r="D78" s="127"/>
      <c r="E78" s="127"/>
      <c r="F78" s="127"/>
      <c r="G78" s="127"/>
      <c r="H78" s="127"/>
      <c r="I78" s="127"/>
    </row>
    <row r="79" spans="2:9" ht="22.5" customHeight="1">
      <c r="B79" s="121" t="s">
        <v>135</v>
      </c>
      <c r="C79" s="130">
        <v>7</v>
      </c>
      <c r="D79" s="127"/>
      <c r="E79" s="127"/>
      <c r="F79" s="127"/>
      <c r="G79" s="127"/>
      <c r="H79" s="127"/>
      <c r="I79" s="127"/>
    </row>
    <row r="80" spans="2:9" ht="8.25" customHeight="1">
      <c r="B80" s="227"/>
      <c r="C80" s="297"/>
      <c r="D80" s="127"/>
      <c r="E80" s="127"/>
      <c r="F80" s="127"/>
      <c r="G80" s="127"/>
      <c r="H80" s="127"/>
      <c r="I80" s="127"/>
    </row>
    <row r="81" spans="2:9" ht="22.5" customHeight="1">
      <c r="B81" s="227" t="s">
        <v>137</v>
      </c>
      <c r="C81" s="297">
        <v>6</v>
      </c>
      <c r="D81" s="127"/>
      <c r="E81" s="127"/>
      <c r="F81" s="127"/>
      <c r="G81" s="127"/>
      <c r="H81" s="127"/>
      <c r="I81" s="127"/>
    </row>
    <row r="82" spans="2:9" ht="6.75" customHeight="1">
      <c r="B82" s="346"/>
      <c r="C82" s="347"/>
      <c r="D82" s="127"/>
      <c r="E82" s="127"/>
      <c r="F82" s="127"/>
      <c r="G82" s="127"/>
      <c r="H82" s="127"/>
      <c r="I82" s="127"/>
    </row>
    <row r="83" spans="2:9" ht="22.5" customHeight="1" thickBot="1">
      <c r="B83" s="125" t="s">
        <v>136</v>
      </c>
      <c r="C83" s="134">
        <v>47</v>
      </c>
      <c r="D83" s="127"/>
      <c r="E83" s="127"/>
      <c r="F83" s="127"/>
      <c r="G83" s="127"/>
      <c r="H83" s="127"/>
      <c r="I83" s="127"/>
    </row>
    <row r="84" spans="2:9" ht="8.25" customHeight="1" thickBot="1">
      <c r="B84" s="344"/>
      <c r="C84" s="345"/>
      <c r="D84" s="127"/>
      <c r="E84" s="127"/>
      <c r="F84" s="127"/>
      <c r="G84" s="127"/>
      <c r="H84" s="127"/>
      <c r="I84" s="127"/>
    </row>
  </sheetData>
  <mergeCells count="6">
    <mergeCell ref="B53:C53"/>
    <mergeCell ref="B62:C62"/>
    <mergeCell ref="H57:I57"/>
    <mergeCell ref="H53:J53"/>
    <mergeCell ref="H55:I55"/>
    <mergeCell ref="H59:I59"/>
  </mergeCells>
  <printOptions horizontalCentered="1"/>
  <pageMargins left="0.42" right="0" top="0.59" bottom="0" header="0" footer="0"/>
  <pageSetup paperSize="9" scale="75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</vt:i4>
      </vt:variant>
    </vt:vector>
  </HeadingPairs>
  <TitlesOfParts>
    <vt:vector size="21" baseType="lpstr">
      <vt:lpstr>ACCIDENTES</vt:lpstr>
      <vt:lpstr>CAUSAS DETERM.</vt:lpstr>
      <vt:lpstr>TAXIS</vt:lpstr>
      <vt:lpstr>AUTOBUSES</vt:lpstr>
      <vt:lpstr>ACC X  EDADES</vt:lpstr>
      <vt:lpstr>ACC  X HORAS</vt:lpstr>
      <vt:lpstr>ESTADO DE EBRIEDAD</vt:lpstr>
      <vt:lpstr>DOCUMENTACION</vt:lpstr>
      <vt:lpstr>SERV. GRUAS  </vt:lpstr>
      <vt:lpstr>CRUCEROS MAY  INCIDENCIA</vt:lpstr>
      <vt:lpstr>CONSIG. M.P.</vt:lpstr>
      <vt:lpstr>DETENIDOS</vt:lpstr>
      <vt:lpstr>SALIDAS DIF.  MULTA</vt:lpstr>
      <vt:lpstr>JUZGADOS</vt:lpstr>
      <vt:lpstr>JUZGADO CIVICO</vt:lpstr>
      <vt:lpstr>TAMIZAJES</vt:lpstr>
      <vt:lpstr>MEDIACION</vt:lpstr>
      <vt:lpstr>ÁREA MEDICA</vt:lpstr>
      <vt:lpstr>DOCUMENTACION!Área_de_impresión</vt:lpstr>
      <vt:lpstr>'ESTADO DE EBRIEDAD'!Área_de_impresión</vt:lpstr>
      <vt:lpstr>JUZGADOS!Área_de_impresión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</dc:creator>
  <cp:lastModifiedBy>Fabiola Zamora Salas</cp:lastModifiedBy>
  <cp:lastPrinted>2025-10-04T01:40:35Z</cp:lastPrinted>
  <dcterms:created xsi:type="dcterms:W3CDTF">2014-01-30T18:25:03Z</dcterms:created>
  <dcterms:modified xsi:type="dcterms:W3CDTF">2025-10-04T02:37:27Z</dcterms:modified>
</cp:coreProperties>
</file>